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D:\OneDrive\ATIVO\CÂMARA MUNICIPAL\CMG-CD ENTREGA 2\PLANILHA ORÇAMENTÁRIA\"/>
    </mc:Choice>
  </mc:AlternateContent>
  <xr:revisionPtr revIDLastSave="62" documentId="9F1DC05E89055C08CF0332084E48094CCBC85F43" xr6:coauthVersionLast="23" xr6:coauthVersionMax="23" xr10:uidLastSave="{4A60428A-8C0F-4A78-83BC-511EABD81E31}"/>
  <bookViews>
    <workbookView xWindow="0" yWindow="0" windowWidth="38370" windowHeight="12180" xr2:uid="{00000000-000D-0000-FFFF-FFFF00000000}"/>
  </bookViews>
  <sheets>
    <sheet name="Plan1" sheetId="1" r:id="rId1"/>
    <sheet name="Plan2" sheetId="2" r:id="rId2"/>
  </sheets>
  <definedNames>
    <definedName name="_xlnm.Print_Titles" localSheetId="0">Plan1!$1:$9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0" i="1" l="1"/>
  <c r="G284" i="1" l="1"/>
  <c r="H284" i="1" s="1"/>
  <c r="G75" i="1"/>
  <c r="G170" i="1"/>
  <c r="G257" i="1"/>
  <c r="H310" i="1"/>
  <c r="I310" i="1" s="1"/>
  <c r="H309" i="1"/>
  <c r="I309" i="1" s="1"/>
  <c r="H308" i="1"/>
  <c r="I308" i="1" s="1"/>
  <c r="H307" i="1"/>
  <c r="I307" i="1" s="1"/>
  <c r="H305" i="1"/>
  <c r="I305" i="1" s="1"/>
  <c r="I284" i="1" l="1"/>
  <c r="H331" i="1"/>
  <c r="I331" i="1" s="1"/>
  <c r="H23" i="1" l="1"/>
  <c r="I23" i="1" s="1"/>
  <c r="H24" i="1"/>
  <c r="I24" i="1" s="1"/>
  <c r="H25" i="1"/>
  <c r="I25" i="1" s="1"/>
  <c r="H329" i="1"/>
  <c r="I329" i="1" s="1"/>
  <c r="H330" i="1"/>
  <c r="I330" i="1" s="1"/>
  <c r="H332" i="1"/>
  <c r="I332" i="1" s="1"/>
  <c r="H306" i="1"/>
  <c r="I306" i="1" s="1"/>
  <c r="G314" i="1"/>
  <c r="H314" i="1" s="1"/>
  <c r="I314" i="1" s="1"/>
  <c r="G313" i="1"/>
  <c r="H313" i="1" s="1"/>
  <c r="I313" i="1" s="1"/>
  <c r="G312" i="1"/>
  <c r="H312" i="1" s="1"/>
  <c r="I312" i="1" s="1"/>
  <c r="G311" i="1"/>
  <c r="H311" i="1" s="1"/>
  <c r="I311" i="1" s="1"/>
  <c r="G304" i="1"/>
  <c r="H304" i="1" s="1"/>
  <c r="I304" i="1" s="1"/>
  <c r="G303" i="1"/>
  <c r="H303" i="1" s="1"/>
  <c r="I303" i="1" s="1"/>
  <c r="G302" i="1"/>
  <c r="H302" i="1" s="1"/>
  <c r="I302" i="1" s="1"/>
  <c r="G301" i="1"/>
  <c r="H301" i="1" s="1"/>
  <c r="I301" i="1" s="1"/>
  <c r="G300" i="1"/>
  <c r="H300" i="1" s="1"/>
  <c r="I300" i="1" s="1"/>
  <c r="G299" i="1"/>
  <c r="H299" i="1" s="1"/>
  <c r="I299" i="1" s="1"/>
  <c r="G298" i="1"/>
  <c r="H298" i="1" s="1"/>
  <c r="I298" i="1" s="1"/>
  <c r="G297" i="1"/>
  <c r="H297" i="1" s="1"/>
  <c r="I297" i="1" s="1"/>
  <c r="G296" i="1"/>
  <c r="H296" i="1" s="1"/>
  <c r="I296" i="1" s="1"/>
  <c r="G295" i="1"/>
  <c r="H295" i="1" s="1"/>
  <c r="I295" i="1" s="1"/>
  <c r="G294" i="1"/>
  <c r="H294" i="1" s="1"/>
  <c r="I294" i="1" s="1"/>
  <c r="G293" i="1"/>
  <c r="H293" i="1" s="1"/>
  <c r="I293" i="1" s="1"/>
  <c r="G292" i="1"/>
  <c r="H292" i="1" s="1"/>
  <c r="I292" i="1" s="1"/>
  <c r="G291" i="1"/>
  <c r="H291" i="1" s="1"/>
  <c r="I291" i="1" s="1"/>
  <c r="G290" i="1"/>
  <c r="H290" i="1" s="1"/>
  <c r="I290" i="1" s="1"/>
  <c r="G289" i="1"/>
  <c r="H289" i="1" s="1"/>
  <c r="I289" i="1" s="1"/>
  <c r="G288" i="1"/>
  <c r="H288" i="1" s="1"/>
  <c r="I288" i="1" s="1"/>
  <c r="G287" i="1"/>
  <c r="H287" i="1" s="1"/>
  <c r="I287" i="1" s="1"/>
  <c r="G286" i="1"/>
  <c r="H286" i="1" s="1"/>
  <c r="I286" i="1" s="1"/>
  <c r="G285" i="1"/>
  <c r="H285" i="1" s="1"/>
  <c r="I285" i="1" s="1"/>
  <c r="G283" i="1"/>
  <c r="H283" i="1" s="1"/>
  <c r="I283" i="1" s="1"/>
  <c r="G282" i="1"/>
  <c r="H282" i="1" s="1"/>
  <c r="I282" i="1" s="1"/>
  <c r="G281" i="1"/>
  <c r="H281" i="1" s="1"/>
  <c r="I281" i="1" s="1"/>
  <c r="G280" i="1"/>
  <c r="H280" i="1" s="1"/>
  <c r="I280" i="1" s="1"/>
  <c r="G279" i="1"/>
  <c r="H279" i="1" s="1"/>
  <c r="I279" i="1" s="1"/>
  <c r="G278" i="1"/>
  <c r="H278" i="1" s="1"/>
  <c r="I278" i="1" s="1"/>
  <c r="G277" i="1"/>
  <c r="H277" i="1" s="1"/>
  <c r="I277" i="1" s="1"/>
  <c r="G276" i="1"/>
  <c r="H276" i="1" s="1"/>
  <c r="I276" i="1" s="1"/>
  <c r="G275" i="1"/>
  <c r="H275" i="1" s="1"/>
  <c r="I275" i="1" s="1"/>
  <c r="I315" i="1" l="1"/>
  <c r="H214" i="1"/>
  <c r="I214" i="1" s="1"/>
  <c r="H121" i="1"/>
  <c r="I121" i="1" s="1"/>
  <c r="H122" i="1"/>
  <c r="I122" i="1" s="1"/>
  <c r="H215" i="1"/>
  <c r="I215" i="1" s="1"/>
  <c r="H34" i="1"/>
  <c r="I34" i="1" s="1"/>
  <c r="H328" i="1"/>
  <c r="I328" i="1" s="1"/>
  <c r="H327" i="1"/>
  <c r="I327" i="1" s="1"/>
  <c r="H326" i="1"/>
  <c r="I326" i="1" s="1"/>
  <c r="H325" i="1"/>
  <c r="I325" i="1" s="1"/>
  <c r="H324" i="1"/>
  <c r="I324" i="1" s="1"/>
  <c r="H323" i="1"/>
  <c r="I323" i="1" s="1"/>
  <c r="H322" i="1"/>
  <c r="I322" i="1" s="1"/>
  <c r="H321" i="1"/>
  <c r="I321" i="1" s="1"/>
  <c r="H320" i="1"/>
  <c r="I320" i="1" s="1"/>
  <c r="H319" i="1"/>
  <c r="I319" i="1" s="1"/>
  <c r="H318" i="1"/>
  <c r="I318" i="1" s="1"/>
  <c r="I333" i="1" l="1"/>
  <c r="H189" i="1"/>
  <c r="I189" i="1" s="1"/>
  <c r="H97" i="1"/>
  <c r="I97" i="1" s="1"/>
  <c r="H14" i="1"/>
  <c r="I14" i="1" s="1"/>
  <c r="M286" i="2"/>
  <c r="O286" i="2" s="1"/>
  <c r="H286" i="2"/>
  <c r="I286" i="2" s="1"/>
  <c r="M285" i="2"/>
  <c r="O285" i="2" s="1"/>
  <c r="H285" i="2"/>
  <c r="I285" i="2" s="1"/>
  <c r="M284" i="2"/>
  <c r="O284" i="2" s="1"/>
  <c r="H284" i="2"/>
  <c r="I284" i="2" s="1"/>
  <c r="M283" i="2"/>
  <c r="O283" i="2" s="1"/>
  <c r="H283" i="2"/>
  <c r="I283" i="2" s="1"/>
  <c r="M282" i="2"/>
  <c r="O282" i="2" s="1"/>
  <c r="H282" i="2"/>
  <c r="I282" i="2" s="1"/>
  <c r="M281" i="2"/>
  <c r="O281" i="2" s="1"/>
  <c r="H281" i="2"/>
  <c r="I281" i="2" s="1"/>
  <c r="M280" i="2"/>
  <c r="O280" i="2" s="1"/>
  <c r="H280" i="2"/>
  <c r="I280" i="2" s="1"/>
  <c r="M279" i="2"/>
  <c r="O279" i="2" s="1"/>
  <c r="H279" i="2"/>
  <c r="I279" i="2" s="1"/>
  <c r="M278" i="2"/>
  <c r="O278" i="2" s="1"/>
  <c r="H278" i="2"/>
  <c r="I278" i="2" s="1"/>
  <c r="M277" i="2"/>
  <c r="O277" i="2" s="1"/>
  <c r="H277" i="2"/>
  <c r="I277" i="2" s="1"/>
  <c r="M276" i="2"/>
  <c r="O276" i="2" s="1"/>
  <c r="H276" i="2"/>
  <c r="I276" i="2" s="1"/>
  <c r="M275" i="2"/>
  <c r="O275" i="2" s="1"/>
  <c r="H275" i="2"/>
  <c r="I275" i="2" s="1"/>
  <c r="M274" i="2"/>
  <c r="O274" i="2" s="1"/>
  <c r="H274" i="2"/>
  <c r="I274" i="2" s="1"/>
  <c r="M273" i="2"/>
  <c r="O273" i="2" s="1"/>
  <c r="H273" i="2"/>
  <c r="I273" i="2" s="1"/>
  <c r="M272" i="2"/>
  <c r="O272" i="2" s="1"/>
  <c r="H272" i="2"/>
  <c r="I272" i="2" s="1"/>
  <c r="M271" i="2"/>
  <c r="O271" i="2" s="1"/>
  <c r="H271" i="2"/>
  <c r="I271" i="2" s="1"/>
  <c r="M270" i="2"/>
  <c r="O270" i="2" s="1"/>
  <c r="H270" i="2"/>
  <c r="I270" i="2" s="1"/>
  <c r="M269" i="2"/>
  <c r="O269" i="2" s="1"/>
  <c r="H269" i="2"/>
  <c r="I269" i="2" s="1"/>
  <c r="M268" i="2"/>
  <c r="O268" i="2" s="1"/>
  <c r="H268" i="2"/>
  <c r="I268" i="2" s="1"/>
  <c r="M267" i="2"/>
  <c r="O267" i="2" s="1"/>
  <c r="H267" i="2"/>
  <c r="I267" i="2" s="1"/>
  <c r="M266" i="2"/>
  <c r="O266" i="2" s="1"/>
  <c r="H266" i="2"/>
  <c r="I266" i="2" s="1"/>
  <c r="M265" i="2"/>
  <c r="O265" i="2" s="1"/>
  <c r="H265" i="2"/>
  <c r="I265" i="2" s="1"/>
  <c r="M264" i="2"/>
  <c r="O264" i="2" s="1"/>
  <c r="H264" i="2"/>
  <c r="I264" i="2" s="1"/>
  <c r="O261" i="2"/>
  <c r="Q261" i="2" s="1"/>
  <c r="K261" i="2"/>
  <c r="M261" i="2" s="1"/>
  <c r="H261" i="2"/>
  <c r="I261" i="2" s="1"/>
  <c r="O260" i="2"/>
  <c r="Q260" i="2" s="1"/>
  <c r="K260" i="2"/>
  <c r="M260" i="2" s="1"/>
  <c r="H260" i="2"/>
  <c r="I260" i="2" s="1"/>
  <c r="O259" i="2"/>
  <c r="Q259" i="2" s="1"/>
  <c r="K259" i="2"/>
  <c r="M259" i="2" s="1"/>
  <c r="H259" i="2"/>
  <c r="I259" i="2" s="1"/>
  <c r="O258" i="2"/>
  <c r="Q258" i="2" s="1"/>
  <c r="K258" i="2"/>
  <c r="M258" i="2" s="1"/>
  <c r="H258" i="2"/>
  <c r="I258" i="2" s="1"/>
  <c r="O257" i="2"/>
  <c r="Q257" i="2" s="1"/>
  <c r="K257" i="2"/>
  <c r="M257" i="2" s="1"/>
  <c r="H257" i="2"/>
  <c r="I257" i="2" s="1"/>
  <c r="O256" i="2"/>
  <c r="Q256" i="2" s="1"/>
  <c r="K256" i="2"/>
  <c r="M256" i="2" s="1"/>
  <c r="H256" i="2"/>
  <c r="I256" i="2" s="1"/>
  <c r="O255" i="2"/>
  <c r="Q255" i="2" s="1"/>
  <c r="K255" i="2"/>
  <c r="M255" i="2" s="1"/>
  <c r="H255" i="2"/>
  <c r="I255" i="2" s="1"/>
  <c r="O254" i="2"/>
  <c r="Q254" i="2" s="1"/>
  <c r="K254" i="2"/>
  <c r="M254" i="2" s="1"/>
  <c r="H254" i="2"/>
  <c r="I254" i="2" s="1"/>
  <c r="O253" i="2"/>
  <c r="Q253" i="2" s="1"/>
  <c r="K253" i="2"/>
  <c r="M253" i="2" s="1"/>
  <c r="H253" i="2"/>
  <c r="I253" i="2" s="1"/>
  <c r="O252" i="2"/>
  <c r="Q252" i="2" s="1"/>
  <c r="K252" i="2"/>
  <c r="M252" i="2" s="1"/>
  <c r="H252" i="2"/>
  <c r="I252" i="2" s="1"/>
  <c r="O251" i="2"/>
  <c r="Q251" i="2" s="1"/>
  <c r="K251" i="2"/>
  <c r="M251" i="2" s="1"/>
  <c r="H251" i="2"/>
  <c r="I251" i="2" s="1"/>
  <c r="O250" i="2"/>
  <c r="Q250" i="2" s="1"/>
  <c r="K250" i="2"/>
  <c r="M250" i="2" s="1"/>
  <c r="H250" i="2"/>
  <c r="I250" i="2" s="1"/>
  <c r="O249" i="2"/>
  <c r="Q249" i="2" s="1"/>
  <c r="K249" i="2"/>
  <c r="M249" i="2" s="1"/>
  <c r="H249" i="2"/>
  <c r="I249" i="2" s="1"/>
  <c r="O248" i="2"/>
  <c r="Q248" i="2" s="1"/>
  <c r="K248" i="2"/>
  <c r="M248" i="2" s="1"/>
  <c r="H248" i="2"/>
  <c r="I248" i="2" s="1"/>
  <c r="O247" i="2"/>
  <c r="Q247" i="2" s="1"/>
  <c r="K247" i="2"/>
  <c r="M247" i="2" s="1"/>
  <c r="H247" i="2"/>
  <c r="I247" i="2" s="1"/>
  <c r="O246" i="2"/>
  <c r="Q246" i="2" s="1"/>
  <c r="K246" i="2"/>
  <c r="M246" i="2" s="1"/>
  <c r="H246" i="2"/>
  <c r="I246" i="2" s="1"/>
  <c r="O245" i="2"/>
  <c r="Q245" i="2" s="1"/>
  <c r="K245" i="2"/>
  <c r="M245" i="2" s="1"/>
  <c r="H245" i="2"/>
  <c r="I245" i="2" s="1"/>
  <c r="O244" i="2"/>
  <c r="Q244" i="2" s="1"/>
  <c r="K244" i="2"/>
  <c r="M244" i="2" s="1"/>
  <c r="H244" i="2"/>
  <c r="I244" i="2" s="1"/>
  <c r="O243" i="2"/>
  <c r="Q243" i="2" s="1"/>
  <c r="K243" i="2"/>
  <c r="M243" i="2" s="1"/>
  <c r="H243" i="2"/>
  <c r="I243" i="2" s="1"/>
  <c r="O242" i="2"/>
  <c r="Q242" i="2" s="1"/>
  <c r="K242" i="2"/>
  <c r="M242" i="2" s="1"/>
  <c r="I242" i="2"/>
  <c r="H242" i="2"/>
  <c r="O241" i="2"/>
  <c r="Q241" i="2" s="1"/>
  <c r="K241" i="2"/>
  <c r="M241" i="2" s="1"/>
  <c r="H241" i="2"/>
  <c r="I241" i="2" s="1"/>
  <c r="O240" i="2"/>
  <c r="Q240" i="2" s="1"/>
  <c r="K240" i="2"/>
  <c r="M240" i="2" s="1"/>
  <c r="H240" i="2"/>
  <c r="I240" i="2" s="1"/>
  <c r="O239" i="2"/>
  <c r="Q239" i="2" s="1"/>
  <c r="K239" i="2"/>
  <c r="M239" i="2" s="1"/>
  <c r="H239" i="2"/>
  <c r="I239" i="2" s="1"/>
  <c r="O238" i="2"/>
  <c r="Q238" i="2" s="1"/>
  <c r="K238" i="2"/>
  <c r="M238" i="2" s="1"/>
  <c r="H238" i="2"/>
  <c r="I238" i="2" s="1"/>
  <c r="O237" i="2"/>
  <c r="Q237" i="2" s="1"/>
  <c r="K237" i="2"/>
  <c r="M237" i="2" s="1"/>
  <c r="H237" i="2"/>
  <c r="I237" i="2" s="1"/>
  <c r="O236" i="2"/>
  <c r="Q236" i="2" s="1"/>
  <c r="K236" i="2"/>
  <c r="M236" i="2" s="1"/>
  <c r="H236" i="2"/>
  <c r="I236" i="2" s="1"/>
  <c r="O235" i="2"/>
  <c r="Q235" i="2" s="1"/>
  <c r="K235" i="2"/>
  <c r="M235" i="2" s="1"/>
  <c r="H235" i="2"/>
  <c r="I235" i="2" s="1"/>
  <c r="O234" i="2"/>
  <c r="Q234" i="2" s="1"/>
  <c r="K234" i="2"/>
  <c r="M234" i="2" s="1"/>
  <c r="I234" i="2"/>
  <c r="H234" i="2"/>
  <c r="O233" i="2"/>
  <c r="Q233" i="2" s="1"/>
  <c r="K233" i="2"/>
  <c r="M233" i="2" s="1"/>
  <c r="H233" i="2"/>
  <c r="I233" i="2" s="1"/>
  <c r="H230" i="2"/>
  <c r="I230" i="2" s="1"/>
  <c r="H229" i="2"/>
  <c r="I229" i="2" s="1"/>
  <c r="H228" i="2"/>
  <c r="I228" i="2" s="1"/>
  <c r="H227" i="2"/>
  <c r="I227" i="2" s="1"/>
  <c r="H226" i="2"/>
  <c r="I226" i="2" s="1"/>
  <c r="H225" i="2"/>
  <c r="I225" i="2" s="1"/>
  <c r="H224" i="2"/>
  <c r="I224" i="2" s="1"/>
  <c r="H223" i="2"/>
  <c r="I223" i="2" s="1"/>
  <c r="H222" i="2"/>
  <c r="I222" i="2" s="1"/>
  <c r="H221" i="2"/>
  <c r="I221" i="2" s="1"/>
  <c r="H220" i="2"/>
  <c r="I220" i="2" s="1"/>
  <c r="H219" i="2"/>
  <c r="I219" i="2" s="1"/>
  <c r="H218" i="2"/>
  <c r="I218" i="2" s="1"/>
  <c r="H217" i="2"/>
  <c r="I217" i="2" s="1"/>
  <c r="H216" i="2"/>
  <c r="I216" i="2" s="1"/>
  <c r="H215" i="2"/>
  <c r="I215" i="2" s="1"/>
  <c r="H214" i="2"/>
  <c r="I214" i="2" s="1"/>
  <c r="H213" i="2"/>
  <c r="I213" i="2" s="1"/>
  <c r="H212" i="2"/>
  <c r="I212" i="2" s="1"/>
  <c r="H211" i="2"/>
  <c r="I211" i="2" s="1"/>
  <c r="I210" i="2"/>
  <c r="H210" i="2"/>
  <c r="H209" i="2"/>
  <c r="I209" i="2" s="1"/>
  <c r="H208" i="2"/>
  <c r="I208" i="2" s="1"/>
  <c r="H207" i="2"/>
  <c r="I207" i="2" s="1"/>
  <c r="H206" i="2"/>
  <c r="I206" i="2" s="1"/>
  <c r="H205" i="2"/>
  <c r="I205" i="2" s="1"/>
  <c r="H204" i="2"/>
  <c r="I204" i="2" s="1"/>
  <c r="H203" i="2"/>
  <c r="I203" i="2" s="1"/>
  <c r="H202" i="2"/>
  <c r="I202" i="2" s="1"/>
  <c r="H199" i="2"/>
  <c r="I199" i="2" s="1"/>
  <c r="H194" i="2"/>
  <c r="I194" i="2" s="1"/>
  <c r="H193" i="2"/>
  <c r="I193" i="2" s="1"/>
  <c r="H192" i="2"/>
  <c r="I192" i="2" s="1"/>
  <c r="H191" i="2"/>
  <c r="I191" i="2" s="1"/>
  <c r="H190" i="2"/>
  <c r="I190" i="2" s="1"/>
  <c r="H189" i="2"/>
  <c r="I189" i="2" s="1"/>
  <c r="H188" i="2"/>
  <c r="I188" i="2" s="1"/>
  <c r="H187" i="2"/>
  <c r="I187" i="2" s="1"/>
  <c r="H186" i="2"/>
  <c r="I186" i="2" s="1"/>
  <c r="H185" i="2"/>
  <c r="I185" i="2" s="1"/>
  <c r="H184" i="2"/>
  <c r="I184" i="2" s="1"/>
  <c r="H183" i="2"/>
  <c r="I183" i="2" s="1"/>
  <c r="I182" i="2"/>
  <c r="H182" i="2"/>
  <c r="H181" i="2"/>
  <c r="I181" i="2" s="1"/>
  <c r="H180" i="2"/>
  <c r="I180" i="2" s="1"/>
  <c r="H179" i="2"/>
  <c r="I179" i="2" s="1"/>
  <c r="H178" i="2"/>
  <c r="I178" i="2" s="1"/>
  <c r="H177" i="2"/>
  <c r="I177" i="2" s="1"/>
  <c r="H176" i="2"/>
  <c r="I176" i="2" s="1"/>
  <c r="H175" i="2"/>
  <c r="I175" i="2" s="1"/>
  <c r="H174" i="2"/>
  <c r="I174" i="2" s="1"/>
  <c r="H173" i="2"/>
  <c r="I173" i="2" s="1"/>
  <c r="H172" i="2"/>
  <c r="I172" i="2" s="1"/>
  <c r="H169" i="2"/>
  <c r="I169" i="2" s="1"/>
  <c r="H168" i="2"/>
  <c r="I168" i="2" s="1"/>
  <c r="H167" i="2"/>
  <c r="I167" i="2" s="1"/>
  <c r="H166" i="2"/>
  <c r="I166" i="2" s="1"/>
  <c r="K165" i="2"/>
  <c r="H165" i="2"/>
  <c r="I165" i="2" s="1"/>
  <c r="K164" i="2"/>
  <c r="M164" i="2" s="1"/>
  <c r="H164" i="2"/>
  <c r="I164" i="2" s="1"/>
  <c r="K163" i="2"/>
  <c r="M163" i="2" s="1"/>
  <c r="H163" i="2"/>
  <c r="I163" i="2" s="1"/>
  <c r="K162" i="2"/>
  <c r="M162" i="2" s="1"/>
  <c r="H162" i="2"/>
  <c r="I162" i="2" s="1"/>
  <c r="K161" i="2"/>
  <c r="M161" i="2" s="1"/>
  <c r="H161" i="2"/>
  <c r="I161" i="2" s="1"/>
  <c r="K160" i="2"/>
  <c r="M160" i="2" s="1"/>
  <c r="H160" i="2"/>
  <c r="I160" i="2" s="1"/>
  <c r="K159" i="2"/>
  <c r="M159" i="2" s="1"/>
  <c r="H159" i="2"/>
  <c r="I159" i="2" s="1"/>
  <c r="K158" i="2"/>
  <c r="M158" i="2" s="1"/>
  <c r="H158" i="2"/>
  <c r="I158" i="2" s="1"/>
  <c r="K157" i="2"/>
  <c r="M157" i="2" s="1"/>
  <c r="H157" i="2"/>
  <c r="I157" i="2" s="1"/>
  <c r="K156" i="2"/>
  <c r="M156" i="2" s="1"/>
  <c r="H156" i="2"/>
  <c r="I156" i="2" s="1"/>
  <c r="K155" i="2"/>
  <c r="M155" i="2" s="1"/>
  <c r="H155" i="2"/>
  <c r="I155" i="2" s="1"/>
  <c r="K154" i="2"/>
  <c r="M154" i="2" s="1"/>
  <c r="H154" i="2"/>
  <c r="I154" i="2" s="1"/>
  <c r="K153" i="2"/>
  <c r="M153" i="2" s="1"/>
  <c r="H153" i="2"/>
  <c r="I153" i="2" s="1"/>
  <c r="K152" i="2"/>
  <c r="M152" i="2" s="1"/>
  <c r="H152" i="2"/>
  <c r="I152" i="2" s="1"/>
  <c r="K151" i="2"/>
  <c r="M151" i="2" s="1"/>
  <c r="H151" i="2"/>
  <c r="I151" i="2" s="1"/>
  <c r="K150" i="2"/>
  <c r="M150" i="2" s="1"/>
  <c r="H150" i="2"/>
  <c r="I150" i="2" s="1"/>
  <c r="K149" i="2"/>
  <c r="M149" i="2" s="1"/>
  <c r="H149" i="2"/>
  <c r="I149" i="2" s="1"/>
  <c r="K148" i="2"/>
  <c r="M148" i="2" s="1"/>
  <c r="H148" i="2"/>
  <c r="I148" i="2" s="1"/>
  <c r="K147" i="2"/>
  <c r="M147" i="2" s="1"/>
  <c r="H147" i="2"/>
  <c r="I147" i="2" s="1"/>
  <c r="K146" i="2"/>
  <c r="M146" i="2" s="1"/>
  <c r="H146" i="2"/>
  <c r="I146" i="2" s="1"/>
  <c r="K145" i="2"/>
  <c r="M145" i="2" s="1"/>
  <c r="H145" i="2"/>
  <c r="I145" i="2" s="1"/>
  <c r="K144" i="2"/>
  <c r="M144" i="2" s="1"/>
  <c r="H144" i="2"/>
  <c r="I144" i="2" s="1"/>
  <c r="K143" i="2"/>
  <c r="M143" i="2" s="1"/>
  <c r="H143" i="2"/>
  <c r="I143" i="2" s="1"/>
  <c r="K142" i="2"/>
  <c r="M142" i="2" s="1"/>
  <c r="H142" i="2"/>
  <c r="I142" i="2" s="1"/>
  <c r="K141" i="2"/>
  <c r="M141" i="2" s="1"/>
  <c r="H141" i="2"/>
  <c r="I141" i="2" s="1"/>
  <c r="K140" i="2"/>
  <c r="M140" i="2" s="1"/>
  <c r="H140" i="2"/>
  <c r="I140" i="2" s="1"/>
  <c r="K139" i="2"/>
  <c r="M139" i="2" s="1"/>
  <c r="H139" i="2"/>
  <c r="I139" i="2" s="1"/>
  <c r="K138" i="2"/>
  <c r="M138" i="2" s="1"/>
  <c r="H138" i="2"/>
  <c r="I138" i="2" s="1"/>
  <c r="K137" i="2"/>
  <c r="M137" i="2" s="1"/>
  <c r="H137" i="2"/>
  <c r="I137" i="2" s="1"/>
  <c r="K136" i="2"/>
  <c r="M136" i="2" s="1"/>
  <c r="H136" i="2"/>
  <c r="I136" i="2" s="1"/>
  <c r="H133" i="2"/>
  <c r="I133" i="2" s="1"/>
  <c r="H132" i="2"/>
  <c r="I132" i="2" s="1"/>
  <c r="H131" i="2"/>
  <c r="I131" i="2" s="1"/>
  <c r="H130" i="2"/>
  <c r="I130" i="2" s="1"/>
  <c r="H129" i="2"/>
  <c r="I129" i="2" s="1"/>
  <c r="H128" i="2"/>
  <c r="I128" i="2" s="1"/>
  <c r="H127" i="2"/>
  <c r="I127" i="2" s="1"/>
  <c r="H126" i="2"/>
  <c r="I126" i="2" s="1"/>
  <c r="H125" i="2"/>
  <c r="I125" i="2" s="1"/>
  <c r="H124" i="2"/>
  <c r="I124" i="2" s="1"/>
  <c r="H123" i="2"/>
  <c r="I123" i="2" s="1"/>
  <c r="H122" i="2"/>
  <c r="I122" i="2" s="1"/>
  <c r="H121" i="2"/>
  <c r="I121" i="2" s="1"/>
  <c r="H120" i="2"/>
  <c r="I120" i="2" s="1"/>
  <c r="H119" i="2"/>
  <c r="I119" i="2" s="1"/>
  <c r="H118" i="2"/>
  <c r="I118" i="2" s="1"/>
  <c r="H117" i="2"/>
  <c r="I117" i="2" s="1"/>
  <c r="H116" i="2"/>
  <c r="I116" i="2" s="1"/>
  <c r="H115" i="2"/>
  <c r="I115" i="2" s="1"/>
  <c r="H114" i="2"/>
  <c r="I114" i="2" s="1"/>
  <c r="H113" i="2"/>
  <c r="I113" i="2" s="1"/>
  <c r="H112" i="2"/>
  <c r="I112" i="2" s="1"/>
  <c r="H111" i="2"/>
  <c r="I111" i="2" s="1"/>
  <c r="H110" i="2"/>
  <c r="I110" i="2" s="1"/>
  <c r="H109" i="2"/>
  <c r="I109" i="2" s="1"/>
  <c r="H108" i="2"/>
  <c r="I108" i="2" s="1"/>
  <c r="H107" i="2"/>
  <c r="I107" i="2" s="1"/>
  <c r="H106" i="2"/>
  <c r="I106" i="2" s="1"/>
  <c r="H105" i="2"/>
  <c r="I105" i="2" s="1"/>
  <c r="H102" i="2"/>
  <c r="I102" i="2" s="1"/>
  <c r="H101" i="2"/>
  <c r="I101" i="2" s="1"/>
  <c r="H100" i="2"/>
  <c r="I100" i="2" s="1"/>
  <c r="M95" i="2"/>
  <c r="H95" i="2"/>
  <c r="I95" i="2" s="1"/>
  <c r="M94" i="2"/>
  <c r="H94" i="2"/>
  <c r="I94" i="2" s="1"/>
  <c r="M93" i="2"/>
  <c r="H93" i="2"/>
  <c r="I93" i="2" s="1"/>
  <c r="M92" i="2"/>
  <c r="H92" i="2"/>
  <c r="I92" i="2" s="1"/>
  <c r="M91" i="2"/>
  <c r="H91" i="2"/>
  <c r="I91" i="2" s="1"/>
  <c r="M90" i="2"/>
  <c r="H90" i="2"/>
  <c r="I90" i="2" s="1"/>
  <c r="M89" i="2"/>
  <c r="H89" i="2"/>
  <c r="I89" i="2" s="1"/>
  <c r="M88" i="2"/>
  <c r="H88" i="2"/>
  <c r="I88" i="2" s="1"/>
  <c r="M87" i="2"/>
  <c r="H87" i="2"/>
  <c r="I87" i="2" s="1"/>
  <c r="M86" i="2"/>
  <c r="H86" i="2"/>
  <c r="I86" i="2" s="1"/>
  <c r="M85" i="2"/>
  <c r="H85" i="2"/>
  <c r="I85" i="2" s="1"/>
  <c r="M84" i="2"/>
  <c r="H84" i="2"/>
  <c r="I84" i="2" s="1"/>
  <c r="M83" i="2"/>
  <c r="H83" i="2"/>
  <c r="I83" i="2" s="1"/>
  <c r="M82" i="2"/>
  <c r="I82" i="2"/>
  <c r="H82" i="2"/>
  <c r="M81" i="2"/>
  <c r="H81" i="2"/>
  <c r="I81" i="2" s="1"/>
  <c r="M80" i="2"/>
  <c r="H80" i="2"/>
  <c r="I80" i="2" s="1"/>
  <c r="M79" i="2"/>
  <c r="H79" i="2"/>
  <c r="I79" i="2" s="1"/>
  <c r="M78" i="2"/>
  <c r="H78" i="2"/>
  <c r="I78" i="2" s="1"/>
  <c r="M77" i="2"/>
  <c r="H77" i="2"/>
  <c r="I77" i="2" s="1"/>
  <c r="M76" i="2"/>
  <c r="H76" i="2"/>
  <c r="I76" i="2" s="1"/>
  <c r="M75" i="2"/>
  <c r="H75" i="2"/>
  <c r="I75" i="2" s="1"/>
  <c r="M74" i="2"/>
  <c r="I74" i="2"/>
  <c r="H74" i="2"/>
  <c r="H71" i="2"/>
  <c r="I71" i="2" s="1"/>
  <c r="H70" i="2"/>
  <c r="I70" i="2" s="1"/>
  <c r="H69" i="2"/>
  <c r="I69" i="2" s="1"/>
  <c r="H68" i="2"/>
  <c r="I68" i="2" s="1"/>
  <c r="H67" i="2"/>
  <c r="I67" i="2" s="1"/>
  <c r="H66" i="2"/>
  <c r="I66" i="2" s="1"/>
  <c r="H65" i="2"/>
  <c r="I65" i="2" s="1"/>
  <c r="H64" i="2"/>
  <c r="I64" i="2" s="1"/>
  <c r="H63" i="2"/>
  <c r="I63" i="2" s="1"/>
  <c r="H62" i="2"/>
  <c r="I62" i="2" s="1"/>
  <c r="H61" i="2"/>
  <c r="I61" i="2" s="1"/>
  <c r="H60" i="2"/>
  <c r="I60" i="2" s="1"/>
  <c r="H59" i="2"/>
  <c r="I59" i="2" s="1"/>
  <c r="H58" i="2"/>
  <c r="I58" i="2" s="1"/>
  <c r="H57" i="2"/>
  <c r="I57" i="2" s="1"/>
  <c r="H56" i="2"/>
  <c r="I56" i="2" s="1"/>
  <c r="H55" i="2"/>
  <c r="I55" i="2" s="1"/>
  <c r="H54" i="2"/>
  <c r="I54" i="2" s="1"/>
  <c r="H53" i="2"/>
  <c r="I53" i="2" s="1"/>
  <c r="H52" i="2"/>
  <c r="I52" i="2" s="1"/>
  <c r="H51" i="2"/>
  <c r="I51" i="2" s="1"/>
  <c r="H50" i="2"/>
  <c r="I50" i="2" s="1"/>
  <c r="H49" i="2"/>
  <c r="I49" i="2" s="1"/>
  <c r="H48" i="2"/>
  <c r="I48" i="2" s="1"/>
  <c r="K47" i="2"/>
  <c r="H47" i="2"/>
  <c r="I47" i="2" s="1"/>
  <c r="K46" i="2"/>
  <c r="H46" i="2"/>
  <c r="I46" i="2" s="1"/>
  <c r="K45" i="2"/>
  <c r="H45" i="2"/>
  <c r="I45" i="2" s="1"/>
  <c r="K44" i="2"/>
  <c r="H44" i="2"/>
  <c r="I44" i="2" s="1"/>
  <c r="K43" i="2"/>
  <c r="H43" i="2"/>
  <c r="I43" i="2" s="1"/>
  <c r="H40" i="2"/>
  <c r="I40" i="2" s="1"/>
  <c r="H39" i="2"/>
  <c r="I39" i="2" s="1"/>
  <c r="H38" i="2"/>
  <c r="I38" i="2" s="1"/>
  <c r="H37" i="2"/>
  <c r="I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H29" i="2"/>
  <c r="I29" i="2" s="1"/>
  <c r="H28" i="2"/>
  <c r="I28" i="2" s="1"/>
  <c r="H27" i="2"/>
  <c r="I27" i="2" s="1"/>
  <c r="H26" i="2"/>
  <c r="I26" i="2" s="1"/>
  <c r="H25" i="2"/>
  <c r="I25" i="2" s="1"/>
  <c r="H24" i="2"/>
  <c r="I24" i="2" s="1"/>
  <c r="H23" i="2"/>
  <c r="I23" i="2" s="1"/>
  <c r="H22" i="2"/>
  <c r="I22" i="2" s="1"/>
  <c r="H21" i="2"/>
  <c r="I21" i="2" s="1"/>
  <c r="H20" i="2"/>
  <c r="I20" i="2" s="1"/>
  <c r="H19" i="2"/>
  <c r="I19" i="2" s="1"/>
  <c r="H18" i="2"/>
  <c r="I18" i="2" s="1"/>
  <c r="H17" i="2"/>
  <c r="I17" i="2" s="1"/>
  <c r="H16" i="2"/>
  <c r="I16" i="2" s="1"/>
  <c r="H15" i="2"/>
  <c r="I15" i="2" s="1"/>
  <c r="H14" i="2"/>
  <c r="I14" i="2" s="1"/>
  <c r="H13" i="2"/>
  <c r="I13" i="2" s="1"/>
  <c r="H12" i="2"/>
  <c r="I12" i="2" s="1"/>
  <c r="H9" i="2"/>
  <c r="I9" i="2" s="1"/>
  <c r="H246" i="1"/>
  <c r="I246" i="1" s="1"/>
  <c r="H245" i="1"/>
  <c r="I245" i="1" s="1"/>
  <c r="H244" i="1"/>
  <c r="I244" i="1" s="1"/>
  <c r="H243" i="1"/>
  <c r="I243" i="1" s="1"/>
  <c r="H242" i="1"/>
  <c r="I242" i="1" s="1"/>
  <c r="H241" i="1"/>
  <c r="I241" i="1" s="1"/>
  <c r="H240" i="1"/>
  <c r="I240" i="1" s="1"/>
  <c r="H239" i="1"/>
  <c r="I239" i="1" s="1"/>
  <c r="H238" i="1"/>
  <c r="I238" i="1" s="1"/>
  <c r="H237" i="1"/>
  <c r="I237" i="1" s="1"/>
  <c r="H236" i="1"/>
  <c r="I236" i="1" s="1"/>
  <c r="H235" i="1"/>
  <c r="I235" i="1" s="1"/>
  <c r="H234" i="1"/>
  <c r="I234" i="1" s="1"/>
  <c r="H233" i="1"/>
  <c r="I233" i="1" s="1"/>
  <c r="H232" i="1"/>
  <c r="I232" i="1" s="1"/>
  <c r="H231" i="1"/>
  <c r="I231" i="1" s="1"/>
  <c r="H230" i="1"/>
  <c r="I230" i="1" s="1"/>
  <c r="H229" i="1"/>
  <c r="I229" i="1" s="1"/>
  <c r="H228" i="1"/>
  <c r="I228" i="1" s="1"/>
  <c r="H227" i="1"/>
  <c r="I227" i="1" s="1"/>
  <c r="H226" i="1"/>
  <c r="I226" i="1" s="1"/>
  <c r="H225" i="1"/>
  <c r="I225" i="1" s="1"/>
  <c r="H224" i="1"/>
  <c r="I224" i="1" s="1"/>
  <c r="H223" i="1"/>
  <c r="I223" i="1" s="1"/>
  <c r="H222" i="1"/>
  <c r="I222" i="1" s="1"/>
  <c r="H221" i="1"/>
  <c r="I221" i="1" s="1"/>
  <c r="H220" i="1"/>
  <c r="I220" i="1" s="1"/>
  <c r="H219" i="1"/>
  <c r="I219" i="1" s="1"/>
  <c r="H218" i="1"/>
  <c r="I218" i="1" s="1"/>
  <c r="H270" i="1"/>
  <c r="I270" i="1" s="1"/>
  <c r="H269" i="1"/>
  <c r="I269" i="1" s="1"/>
  <c r="H268" i="1"/>
  <c r="I268" i="1" s="1"/>
  <c r="H267" i="1"/>
  <c r="I267" i="1" s="1"/>
  <c r="H266" i="1"/>
  <c r="I266" i="1" s="1"/>
  <c r="H265" i="1"/>
  <c r="I265" i="1" s="1"/>
  <c r="H264" i="1"/>
  <c r="I264" i="1" s="1"/>
  <c r="H263" i="1"/>
  <c r="I263" i="1" s="1"/>
  <c r="H262" i="1"/>
  <c r="I262" i="1" s="1"/>
  <c r="H261" i="1"/>
  <c r="I261" i="1" s="1"/>
  <c r="H260" i="1"/>
  <c r="I260" i="1" s="1"/>
  <c r="H259" i="1"/>
  <c r="I259" i="1" s="1"/>
  <c r="H258" i="1"/>
  <c r="I258" i="1" s="1"/>
  <c r="H257" i="1"/>
  <c r="I257" i="1" s="1"/>
  <c r="H256" i="1"/>
  <c r="I256" i="1" s="1"/>
  <c r="H255" i="1"/>
  <c r="I255" i="1" s="1"/>
  <c r="H254" i="1"/>
  <c r="I254" i="1" s="1"/>
  <c r="H253" i="1"/>
  <c r="I253" i="1" s="1"/>
  <c r="H252" i="1"/>
  <c r="I252" i="1" s="1"/>
  <c r="H251" i="1"/>
  <c r="I251" i="1" s="1"/>
  <c r="H250" i="1"/>
  <c r="I250" i="1" s="1"/>
  <c r="H249" i="1"/>
  <c r="I249" i="1" s="1"/>
  <c r="I96" i="2" l="1"/>
  <c r="I195" i="2"/>
  <c r="H213" i="1"/>
  <c r="I213" i="1" s="1"/>
  <c r="H212" i="1"/>
  <c r="I212" i="1" s="1"/>
  <c r="H211" i="1"/>
  <c r="I211" i="1" s="1"/>
  <c r="H210" i="1"/>
  <c r="I210" i="1" s="1"/>
  <c r="H209" i="1"/>
  <c r="I209" i="1" s="1"/>
  <c r="H208" i="1"/>
  <c r="I208" i="1" s="1"/>
  <c r="H207" i="1"/>
  <c r="I207" i="1" s="1"/>
  <c r="H206" i="1"/>
  <c r="I206" i="1" s="1"/>
  <c r="H205" i="1"/>
  <c r="I205" i="1" s="1"/>
  <c r="H204" i="1"/>
  <c r="I204" i="1" s="1"/>
  <c r="H203" i="1"/>
  <c r="I203" i="1" s="1"/>
  <c r="H202" i="1"/>
  <c r="I202" i="1" s="1"/>
  <c r="H201" i="1"/>
  <c r="I201" i="1" s="1"/>
  <c r="H200" i="1"/>
  <c r="I200" i="1" s="1"/>
  <c r="H199" i="1"/>
  <c r="I199" i="1" s="1"/>
  <c r="H198" i="1"/>
  <c r="I198" i="1" s="1"/>
  <c r="H197" i="1"/>
  <c r="I197" i="1" s="1"/>
  <c r="H196" i="1"/>
  <c r="I196" i="1" s="1"/>
  <c r="H195" i="1"/>
  <c r="I195" i="1" s="1"/>
  <c r="H194" i="1"/>
  <c r="I194" i="1" s="1"/>
  <c r="H193" i="1"/>
  <c r="I193" i="1" s="1"/>
  <c r="H192" i="1"/>
  <c r="I192" i="1" s="1"/>
  <c r="H188" i="1"/>
  <c r="I188" i="1" s="1"/>
  <c r="H96" i="1"/>
  <c r="I96" i="1" s="1"/>
  <c r="H162" i="1"/>
  <c r="I162" i="1" s="1"/>
  <c r="H163" i="1"/>
  <c r="I163" i="1" s="1"/>
  <c r="H164" i="1"/>
  <c r="I164" i="1" s="1"/>
  <c r="H165" i="1"/>
  <c r="I165" i="1" s="1"/>
  <c r="H166" i="1"/>
  <c r="I166" i="1" s="1"/>
  <c r="H167" i="1"/>
  <c r="I167" i="1" s="1"/>
  <c r="H168" i="1"/>
  <c r="I168" i="1" s="1"/>
  <c r="H169" i="1"/>
  <c r="I169" i="1" s="1"/>
  <c r="H170" i="1"/>
  <c r="I170" i="1" s="1"/>
  <c r="H171" i="1"/>
  <c r="I171" i="1" s="1"/>
  <c r="H172" i="1"/>
  <c r="I172" i="1" s="1"/>
  <c r="H173" i="1"/>
  <c r="I173" i="1" s="1"/>
  <c r="H174" i="1"/>
  <c r="I174" i="1" s="1"/>
  <c r="H175" i="1"/>
  <c r="I175" i="1" s="1"/>
  <c r="H176" i="1"/>
  <c r="I176" i="1" s="1"/>
  <c r="H177" i="1"/>
  <c r="I177" i="1" s="1"/>
  <c r="H178" i="1"/>
  <c r="I178" i="1" s="1"/>
  <c r="H179" i="1"/>
  <c r="I179" i="1" s="1"/>
  <c r="H180" i="1"/>
  <c r="I180" i="1" s="1"/>
  <c r="H181" i="1"/>
  <c r="I181" i="1" s="1"/>
  <c r="H182" i="1"/>
  <c r="I182" i="1" s="1"/>
  <c r="H183" i="1"/>
  <c r="I183" i="1" s="1"/>
  <c r="H161" i="1"/>
  <c r="I161" i="1" s="1"/>
  <c r="H71" i="1"/>
  <c r="I71" i="1" s="1"/>
  <c r="H68" i="1"/>
  <c r="I68" i="1" s="1"/>
  <c r="H75" i="1"/>
  <c r="I75" i="1" s="1"/>
  <c r="H88" i="1"/>
  <c r="I88" i="1" s="1"/>
  <c r="H76" i="1"/>
  <c r="I76" i="1" s="1"/>
  <c r="H72" i="1"/>
  <c r="I72" i="1" s="1"/>
  <c r="H70" i="1"/>
  <c r="I70" i="1" s="1"/>
  <c r="H69" i="1"/>
  <c r="I69" i="1" s="1"/>
  <c r="H79" i="1"/>
  <c r="I79" i="1" s="1"/>
  <c r="H74" i="1"/>
  <c r="I74" i="1" s="1"/>
  <c r="H86" i="1"/>
  <c r="I86" i="1" s="1"/>
  <c r="H84" i="1"/>
  <c r="I84" i="1" s="1"/>
  <c r="H85" i="1"/>
  <c r="I85" i="1" s="1"/>
  <c r="H77" i="1"/>
  <c r="I77" i="1" s="1"/>
  <c r="H82" i="1"/>
  <c r="I82" i="1" s="1"/>
  <c r="H80" i="1"/>
  <c r="I80" i="1" s="1"/>
  <c r="H73" i="1"/>
  <c r="I73" i="1" s="1"/>
  <c r="H87" i="1"/>
  <c r="I87" i="1" s="1"/>
  <c r="H83" i="1"/>
  <c r="I83" i="1" s="1"/>
  <c r="H81" i="1"/>
  <c r="I81" i="1" s="1"/>
  <c r="H89" i="1"/>
  <c r="I89" i="1" s="1"/>
  <c r="H78" i="1"/>
  <c r="I78" i="1" s="1"/>
  <c r="H153" i="1"/>
  <c r="I153" i="1" s="1"/>
  <c r="H154" i="1"/>
  <c r="I154" i="1" s="1"/>
  <c r="H155" i="1"/>
  <c r="I155" i="1" s="1"/>
  <c r="H156" i="1"/>
  <c r="I156" i="1" s="1"/>
  <c r="H157" i="1"/>
  <c r="I157" i="1" s="1"/>
  <c r="H158" i="1"/>
  <c r="I158" i="1" s="1"/>
  <c r="H125" i="1"/>
  <c r="I125" i="1" s="1"/>
  <c r="H126" i="1"/>
  <c r="I126" i="1" s="1"/>
  <c r="H127" i="1"/>
  <c r="I127" i="1" s="1"/>
  <c r="H128" i="1"/>
  <c r="I128" i="1" s="1"/>
  <c r="H129" i="1"/>
  <c r="I129" i="1" s="1"/>
  <c r="H130" i="1"/>
  <c r="I130" i="1" s="1"/>
  <c r="H131" i="1"/>
  <c r="I131" i="1" s="1"/>
  <c r="H132" i="1"/>
  <c r="I132" i="1" s="1"/>
  <c r="H133" i="1"/>
  <c r="I133" i="1" s="1"/>
  <c r="H134" i="1"/>
  <c r="I134" i="1" s="1"/>
  <c r="H135" i="1"/>
  <c r="I135" i="1" s="1"/>
  <c r="H136" i="1"/>
  <c r="I136" i="1" s="1"/>
  <c r="H137" i="1"/>
  <c r="I137" i="1" s="1"/>
  <c r="H138" i="1"/>
  <c r="I138" i="1" s="1"/>
  <c r="H139" i="1"/>
  <c r="I139" i="1" s="1"/>
  <c r="H140" i="1"/>
  <c r="I140" i="1" s="1"/>
  <c r="H141" i="1"/>
  <c r="I141" i="1" s="1"/>
  <c r="H142" i="1"/>
  <c r="I142" i="1" s="1"/>
  <c r="H143" i="1"/>
  <c r="I143" i="1" s="1"/>
  <c r="H144" i="1"/>
  <c r="I144" i="1" s="1"/>
  <c r="H145" i="1"/>
  <c r="I145" i="1" s="1"/>
  <c r="H146" i="1"/>
  <c r="I146" i="1" s="1"/>
  <c r="H147" i="1"/>
  <c r="I147" i="1" s="1"/>
  <c r="H148" i="1"/>
  <c r="I148" i="1" s="1"/>
  <c r="H149" i="1"/>
  <c r="I149" i="1" s="1"/>
  <c r="H150" i="1"/>
  <c r="I150" i="1" s="1"/>
  <c r="H151" i="1"/>
  <c r="I151" i="1" s="1"/>
  <c r="H152" i="1"/>
  <c r="I152" i="1" s="1"/>
  <c r="H100" i="1"/>
  <c r="I100" i="1" s="1"/>
  <c r="H101" i="1"/>
  <c r="I101" i="1" s="1"/>
  <c r="H102" i="1"/>
  <c r="I102" i="1" s="1"/>
  <c r="H103" i="1"/>
  <c r="I103" i="1" s="1"/>
  <c r="H104" i="1"/>
  <c r="I104" i="1" s="1"/>
  <c r="H105" i="1"/>
  <c r="I105" i="1" s="1"/>
  <c r="H106" i="1"/>
  <c r="I106" i="1" s="1"/>
  <c r="H107" i="1"/>
  <c r="I107" i="1" s="1"/>
  <c r="H108" i="1"/>
  <c r="I108" i="1" s="1"/>
  <c r="H109" i="1"/>
  <c r="I109" i="1" s="1"/>
  <c r="H110" i="1"/>
  <c r="I110" i="1" s="1"/>
  <c r="H111" i="1"/>
  <c r="I111" i="1" s="1"/>
  <c r="H112" i="1"/>
  <c r="I112" i="1" s="1"/>
  <c r="H113" i="1"/>
  <c r="I113" i="1" s="1"/>
  <c r="H114" i="1"/>
  <c r="I114" i="1" s="1"/>
  <c r="H115" i="1"/>
  <c r="I115" i="1" s="1"/>
  <c r="H116" i="1"/>
  <c r="I116" i="1" s="1"/>
  <c r="H117" i="1"/>
  <c r="I117" i="1" s="1"/>
  <c r="H118" i="1"/>
  <c r="I118" i="1" s="1"/>
  <c r="H119" i="1"/>
  <c r="I119" i="1" s="1"/>
  <c r="H120" i="1"/>
  <c r="I120" i="1" s="1"/>
  <c r="H95" i="1"/>
  <c r="I95" i="1" s="1"/>
  <c r="H94" i="1"/>
  <c r="I94" i="1" s="1"/>
  <c r="H65" i="1"/>
  <c r="I65" i="1" s="1"/>
  <c r="H33" i="1"/>
  <c r="I33" i="1" s="1"/>
  <c r="H49" i="1"/>
  <c r="I49" i="1" s="1"/>
  <c r="H48" i="1"/>
  <c r="I48" i="1" s="1"/>
  <c r="H47" i="1"/>
  <c r="I47" i="1" s="1"/>
  <c r="H64" i="1"/>
  <c r="I64" i="1" s="1"/>
  <c r="H63" i="1"/>
  <c r="I63" i="1" s="1"/>
  <c r="H62" i="1"/>
  <c r="I62" i="1" s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H54" i="1"/>
  <c r="I54" i="1" s="1"/>
  <c r="H53" i="1"/>
  <c r="I53" i="1" s="1"/>
  <c r="H52" i="1"/>
  <c r="I52" i="1" s="1"/>
  <c r="H51" i="1"/>
  <c r="I51" i="1" s="1"/>
  <c r="H50" i="1"/>
  <c r="I50" i="1" s="1"/>
  <c r="H46" i="1"/>
  <c r="I46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I39" i="1" s="1"/>
  <c r="H38" i="1"/>
  <c r="I38" i="1" s="1"/>
  <c r="H37" i="1"/>
  <c r="I37" i="1" s="1"/>
  <c r="H18" i="1"/>
  <c r="I18" i="1" s="1"/>
  <c r="H19" i="1"/>
  <c r="I19" i="1" s="1"/>
  <c r="H20" i="1"/>
  <c r="I20" i="1" s="1"/>
  <c r="H21" i="1"/>
  <c r="I21" i="1" s="1"/>
  <c r="H22" i="1"/>
  <c r="I22" i="1" s="1"/>
  <c r="H26" i="1"/>
  <c r="I26" i="1" s="1"/>
  <c r="H27" i="1"/>
  <c r="I27" i="1" s="1"/>
  <c r="H28" i="1"/>
  <c r="I28" i="1" s="1"/>
  <c r="H29" i="1"/>
  <c r="I29" i="1" s="1"/>
  <c r="H30" i="1"/>
  <c r="I30" i="1" s="1"/>
  <c r="H31" i="1"/>
  <c r="I31" i="1" s="1"/>
  <c r="H32" i="1"/>
  <c r="I32" i="1" s="1"/>
  <c r="H17" i="1"/>
  <c r="I17" i="1" s="1"/>
  <c r="H13" i="1"/>
  <c r="I13" i="1" s="1"/>
  <c r="I184" i="1" l="1"/>
  <c r="I271" i="1"/>
  <c r="I335" i="1" l="1"/>
</calcChain>
</file>

<file path=xl/sharedStrings.xml><?xml version="1.0" encoding="utf-8"?>
<sst xmlns="http://schemas.openxmlformats.org/spreadsheetml/2006/main" count="1747" uniqueCount="557">
  <si>
    <t>OBRA:</t>
  </si>
  <si>
    <t>CÂMARA MUNICIPAL DE GOIÂNIA</t>
  </si>
  <si>
    <t>DATA:</t>
  </si>
  <si>
    <t>ITEM</t>
  </si>
  <si>
    <t>DESCRIÇÃO</t>
  </si>
  <si>
    <t>QUANTIDADE</t>
  </si>
  <si>
    <t>PREÇO UNITÀRIO</t>
  </si>
  <si>
    <t>MATERIAL</t>
  </si>
  <si>
    <t>MÃO DE OBRA</t>
  </si>
  <si>
    <t>MAT + M.O.</t>
  </si>
  <si>
    <t>PREÇO TOTAL</t>
  </si>
  <si>
    <t>1.0.0</t>
  </si>
  <si>
    <t>BLOCO ADMINISTRATIVO - SETOR 2</t>
  </si>
  <si>
    <t>ECOSPLIT CARRIER PURON 15 TR VX INVERTER HFC 410-A  - 40VX15LHG236V1V - MODULO VENTILADOR - 15 TR - L.AIR FLOW - 40VX15LV6G4T - MODULO TROCADOR 15 TR - L.AIR FLOW - F.G4  - 38EVC15386S - CONDENSADORA INVERTER 15 TR - 2 COMPRESSORES - ECOCKFR6A - CONTROLE LINHA ECOSPLIT - 40VX15LF6PF - KIT FILTRAGEM FINA</t>
  </si>
  <si>
    <t>1.1.0</t>
  </si>
  <si>
    <t>UN</t>
  </si>
  <si>
    <t>GRAMPO TDC</t>
  </si>
  <si>
    <t>CANTOS TDC</t>
  </si>
  <si>
    <t>PARAF.(3/8" X 1")</t>
  </si>
  <si>
    <t>BORRACHA - (M)</t>
  </si>
  <si>
    <t>SILICONE (300 ML)</t>
  </si>
  <si>
    <t>PERFIL PERFURADO  "U" 19 X 38 MM</t>
  </si>
  <si>
    <t>PERFIL PERFURADO  "U" 38 X 38 MM</t>
  </si>
  <si>
    <t>PORCA  1/4"</t>
  </si>
  <si>
    <t>ARRUELA LISA  1/4"</t>
  </si>
  <si>
    <t xml:space="preserve">PORCA   3/8" </t>
  </si>
  <si>
    <t xml:space="preserve">ARRUELA LISA   3/8" </t>
  </si>
  <si>
    <t xml:space="preserve">BUCHA CB  1/4" </t>
  </si>
  <si>
    <t xml:space="preserve">BUCHA CB   3/8" </t>
  </si>
  <si>
    <t>BARRA ROSCADA 1/4" (M)</t>
  </si>
  <si>
    <t>BARRA ROSCADA 3/8" (M)</t>
  </si>
  <si>
    <t>CHAPA # 28</t>
  </si>
  <si>
    <t>CHAPA # 26</t>
  </si>
  <si>
    <t>CHAPA # 24</t>
  </si>
  <si>
    <t>CHAPA # 22</t>
  </si>
  <si>
    <t>CHAPA # 20</t>
  </si>
  <si>
    <t>CHAPA # 18</t>
  </si>
  <si>
    <t>CHAPA # 16</t>
  </si>
  <si>
    <t>PINTURA</t>
  </si>
  <si>
    <t>ISOL. INTER.</t>
  </si>
  <si>
    <t>1.1.1</t>
  </si>
  <si>
    <t>0230074</t>
  </si>
  <si>
    <t>0230056</t>
  </si>
  <si>
    <t>0224048</t>
  </si>
  <si>
    <t>0230235</t>
  </si>
  <si>
    <t>0630093</t>
  </si>
  <si>
    <t>0630095</t>
  </si>
  <si>
    <t>0225004</t>
  </si>
  <si>
    <t>0226013</t>
  </si>
  <si>
    <t>0225006</t>
  </si>
  <si>
    <t>0226014</t>
  </si>
  <si>
    <t>0227021</t>
  </si>
  <si>
    <t>0227023</t>
  </si>
  <si>
    <t>0227011</t>
  </si>
  <si>
    <t>0227013</t>
  </si>
  <si>
    <t>0201001</t>
  </si>
  <si>
    <t>0201002</t>
  </si>
  <si>
    <t>0201003</t>
  </si>
  <si>
    <t>0201004</t>
  </si>
  <si>
    <t>0201005</t>
  </si>
  <si>
    <t>0201006</t>
  </si>
  <si>
    <t>0201007</t>
  </si>
  <si>
    <t>0404065</t>
  </si>
  <si>
    <t>9001286</t>
  </si>
  <si>
    <t>0406160</t>
  </si>
  <si>
    <t>0406140</t>
  </si>
  <si>
    <t>0406165</t>
  </si>
  <si>
    <t>FELTRO LA DE VIDRO C/ PAPEL KRAFT 38mm</t>
  </si>
  <si>
    <t>FITA PLASTICA PRETA                 1/2"</t>
  </si>
  <si>
    <t>FITA ADESIVA ALUMINIZADA-ROLO 40M  48 MM</t>
  </si>
  <si>
    <t>SELO PLASTICO BRANCO                1/2"</t>
  </si>
  <si>
    <t>M</t>
  </si>
  <si>
    <t>1.2.0</t>
  </si>
  <si>
    <t>REDE DE DUTOS:</t>
  </si>
  <si>
    <t>EQUIPAMENTO: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</si>
  <si>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</si>
  <si>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</si>
  <si>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</si>
  <si>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</si>
  <si>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</si>
  <si>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</si>
  <si>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</si>
  <si>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</si>
  <si>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</si>
  <si>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</si>
  <si>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</si>
  <si>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</si>
  <si>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</si>
  <si>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</si>
  <si>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</si>
  <si>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</si>
  <si>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</si>
  <si>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</si>
  <si>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</si>
  <si>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</si>
  <si>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</si>
  <si>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</si>
  <si>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</si>
  <si>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</si>
  <si>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</si>
  <si>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</si>
  <si>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</si>
  <si>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</si>
  <si>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1.3.0</t>
  </si>
  <si>
    <t>REDE FRIGORIGENA:</t>
  </si>
  <si>
    <t>1.3.1</t>
  </si>
  <si>
    <t>ABRACADEIRA GALV. TIPO  "D"         1/2"</t>
  </si>
  <si>
    <t>ABRACADEIRA GALV. TIPO  "D"           2"</t>
  </si>
  <si>
    <t>KIT TUBO DE COBRE    5/8" - S/ISOLAMENTO</t>
  </si>
  <si>
    <t>GAS ACETILENO  PPU</t>
  </si>
  <si>
    <t>GAS OXIGENIO   PPU</t>
  </si>
  <si>
    <t>GAS NITROGENIO INDUSTRIAL</t>
  </si>
  <si>
    <t>FITA ADESIVA SILVER TAPE PRETA 48MMX50MT</t>
  </si>
  <si>
    <t>LUVA DE COBRE - 5/8"</t>
  </si>
  <si>
    <t>GAS REFRIGERANTE   R-141</t>
  </si>
  <si>
    <t xml:space="preserve">SOLDA FOSCOPER     2.50 MM </t>
  </si>
  <si>
    <t>ADESIVO ESP.ELASTOMERICA ARMAFLEX 520 S</t>
  </si>
  <si>
    <t>CINTA ADESIVA ARMAFLEX (RL-16M)     25MM</t>
  </si>
  <si>
    <t>LT</t>
  </si>
  <si>
    <t>RL</t>
  </si>
  <si>
    <t>M3</t>
  </si>
  <si>
    <t>KG</t>
  </si>
  <si>
    <t>GAS REFRIGERANTE   R-410-A</t>
  </si>
  <si>
    <t>CALÇO DE NEOPRENE COND. MMS-(99 X 10 CM)</t>
  </si>
  <si>
    <t xml:space="preserve">CALÇO DE NEOPRENE     50 X 50 X  25 MM </t>
  </si>
  <si>
    <t>KIT PARAFUSO DE FIXAÇÃO 1/4"</t>
  </si>
  <si>
    <t>DRENO PARA SPLITÃO</t>
  </si>
  <si>
    <t>KIT SUPORTE REDE FRIGORIGENA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</si>
  <si>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</si>
  <si>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</si>
  <si>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</si>
  <si>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</si>
  <si>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</si>
  <si>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</si>
  <si>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</si>
  <si>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</si>
  <si>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</si>
  <si>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</si>
  <si>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</si>
  <si>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</si>
  <si>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</si>
  <si>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</si>
  <si>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</si>
  <si>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</si>
  <si>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</si>
  <si>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</si>
  <si>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</si>
  <si>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</si>
  <si>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</si>
  <si>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</si>
  <si>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</si>
  <si>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1.3.25</t>
  </si>
  <si>
    <t>CURVA DE COBRE 90 - 5/8"</t>
  </si>
  <si>
    <t>CURVA DE COBRE 45 - 5/8"</t>
  </si>
  <si>
    <t>1.3.26</t>
  </si>
  <si>
    <t>1.3.27</t>
  </si>
  <si>
    <t>1.3.28</t>
  </si>
  <si>
    <t>1.2.29</t>
  </si>
  <si>
    <t>RETIRADA DE DUTOS EXISTENTES</t>
  </si>
  <si>
    <t>TUBO ESPUMA ELASTOMERICA MARCA ARMAFLEX MODELO .C1-CU-   5/8"  19MM</t>
  </si>
  <si>
    <t>TUBO ESPUMA ELASTOMERICA MARCA ARMAFLEX MODELO .C1-CU- 1.5/8"  19MM</t>
  </si>
  <si>
    <t>RETIRADA DAS TUBULAÇOES HIDRÁULICAS EXISTENTES NA CASA DE MÁQUINAS</t>
  </si>
  <si>
    <t>1.3.29</t>
  </si>
  <si>
    <t>TOTAL DO ITÉM 1.0.0 (BLOCO ADMINISTRATIVO - SETOR 2)</t>
  </si>
  <si>
    <t>2.0.0</t>
  </si>
  <si>
    <t>PLENÁRIO E SALAS DO PLENÁRIO - SETOR 3</t>
  </si>
  <si>
    <t>2.0.2</t>
  </si>
  <si>
    <t>ECOSPLIT CARRIER PURON 25 TR VX INVERTER HFC 410-A - 40VX25LHG236V1V - MODULO VENTILADOR 25 TR - L.AIR FLOW - 40VX25LV6G4T - MODULO TROCADOR 25 TR - L.AIR FLOW - F.G4 - 38EVC15386S - CONDENSADORA INVERTER 15 TR - 2 COMPRESSORES - 38EXC10386S - CONDENSADORA FIXA 10 TR - 2 COMPRESSORES - ECOCKFR6A - CONTROLE LINHA ECOSPLIT - 40VX25LF6FP - KIT FILTRAGEM FINA</t>
  </si>
  <si>
    <t>2.2.0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</si>
  <si>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</si>
  <si>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</si>
  <si>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</si>
  <si>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</si>
  <si>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</si>
  <si>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</si>
  <si>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</si>
  <si>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</si>
  <si>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</si>
  <si>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</si>
  <si>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</si>
  <si>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</si>
  <si>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</si>
  <si>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</si>
  <si>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</si>
  <si>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</si>
  <si>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</si>
  <si>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</si>
  <si>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</si>
  <si>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</si>
  <si>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</si>
  <si>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</si>
  <si>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</si>
  <si>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</si>
  <si>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</si>
  <si>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2.2.26</t>
  </si>
  <si>
    <t>2.2.27</t>
  </si>
  <si>
    <t>2.2.28</t>
  </si>
  <si>
    <t>2.2.29</t>
  </si>
  <si>
    <t>2.3.1</t>
  </si>
  <si>
    <t>2.3.0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</si>
  <si>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</si>
  <si>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</si>
  <si>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</si>
  <si>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</si>
  <si>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</si>
  <si>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</si>
  <si>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</si>
  <si>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</si>
  <si>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</si>
  <si>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</si>
  <si>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</si>
  <si>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</si>
  <si>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</si>
  <si>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2.3.15</t>
  </si>
  <si>
    <t>2.3.16</t>
  </si>
  <si>
    <t>2.3.17</t>
  </si>
  <si>
    <t>2.3.18</t>
  </si>
  <si>
    <t>2.3.19</t>
  </si>
  <si>
    <t>2.3.20</t>
  </si>
  <si>
    <t>2.3.21</t>
  </si>
  <si>
    <t>2.3.22</t>
  </si>
  <si>
    <t>2.3.23</t>
  </si>
  <si>
    <t>2.3.24</t>
  </si>
  <si>
    <t>2.3.25</t>
  </si>
  <si>
    <t>2.3.26</t>
  </si>
  <si>
    <t>2.3.27</t>
  </si>
  <si>
    <t>2.3.28</t>
  </si>
  <si>
    <t>2.3.29</t>
  </si>
  <si>
    <t>KIT TUBO DE COBRE  1.5/8" - S/ISOLAMENTO</t>
  </si>
  <si>
    <t>CURVA DE COBRE 90 - 1.5/8"</t>
  </si>
  <si>
    <t>CURVA DE COBRE 45 - 1.5/8"</t>
  </si>
  <si>
    <t>LUVA DE COBRE - 1.5/8</t>
  </si>
  <si>
    <t xml:space="preserve">TUBO COBRE PAREDE 0,79 - 5/8"      </t>
  </si>
  <si>
    <t xml:space="preserve">TUBO COBRE PAREDE 1,59 - 1 5/8"   </t>
  </si>
  <si>
    <t>CABO PP 4  X 1,5 MM</t>
  </si>
  <si>
    <t xml:space="preserve">TUBO COBRE FLEXIVEL 0,123G X MT   1/4" </t>
  </si>
  <si>
    <t xml:space="preserve">TUBO COBRE FLEXIVEL 0,263G X MT   1/2" </t>
  </si>
  <si>
    <t>TUBO ESPUMA ELASTOMERICA MARCA ARMAFLEX MODELO   1/4"   09MM</t>
  </si>
  <si>
    <t>TUBO ESPUMA ELASTOMERICA MARCA ARMAFLEX MODELO   1/2"   09MM</t>
  </si>
  <si>
    <t>2.3.30</t>
  </si>
  <si>
    <t>2.3.31</t>
  </si>
  <si>
    <t>2.3.32</t>
  </si>
  <si>
    <t>2.3.33</t>
  </si>
  <si>
    <t>2.3.34</t>
  </si>
  <si>
    <t>ABRACADEIRA GALV. TIPO  "D"         3/4"</t>
  </si>
  <si>
    <t>CABO SINTENAX                     2,5 MM</t>
  </si>
  <si>
    <t>UNIDUT RETO - 3/4"</t>
  </si>
  <si>
    <t>ELETRODUTO GALV. ZINCADO MEDIO      3/4"</t>
  </si>
  <si>
    <t>2.4.0</t>
  </si>
  <si>
    <t>FECHAMENTO ELÉTRICO:</t>
  </si>
  <si>
    <t xml:space="preserve">PARAFUSO A.A.CAB.PAN.(S8)4.8  X   50MM </t>
  </si>
  <si>
    <t xml:space="preserve">BUCHA DE NYLON   S-8                   </t>
  </si>
  <si>
    <t>CABO BLINDADO                 2 X 1,5 MM</t>
  </si>
  <si>
    <t>BOX RETO                            3/4"</t>
  </si>
  <si>
    <t>BOX RETO                              1"</t>
  </si>
  <si>
    <t>PRENSA CABO                           1"</t>
  </si>
  <si>
    <t>CABO FLEXIVEL                    10,0 MM</t>
  </si>
  <si>
    <t>TUBO MET.FLEX. TIPO MGP-Z (COPEX)     1"</t>
  </si>
  <si>
    <t>TERMINAL PINO PRE-ISO.CABO 10 A 16</t>
  </si>
  <si>
    <t>TERMINAL PRESSAO PARA CABO         10MM2</t>
  </si>
  <si>
    <t>SPIRAL TUBE / HELLERMANN            3/4"</t>
  </si>
  <si>
    <t>PRENSA CABO                         3/4"</t>
  </si>
  <si>
    <t>CABO FLEXIVEL                     4,0 MM</t>
  </si>
  <si>
    <t>TUBO MET.FLEX. TIPO MGP-Z (COPEX)   3/4"</t>
  </si>
  <si>
    <t>TERMINAL GARFO PRE-ISO.CABO  4 - 6MM AM</t>
  </si>
  <si>
    <t>SPIRAL TUBE / HELLERMANN            1/2"</t>
  </si>
  <si>
    <t>ANILHAS/TERMINAIS 30UN           4,0MM2</t>
  </si>
  <si>
    <t>1.4.0</t>
  </si>
  <si>
    <t>1.4.1</t>
  </si>
  <si>
    <t xml:space="preserve">FITA ISOLANTE     20M                  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</si>
  <si>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</si>
  <si>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</si>
  <si>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</si>
  <si>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</si>
  <si>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</si>
  <si>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</si>
  <si>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</si>
  <si>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</si>
  <si>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</si>
  <si>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</si>
  <si>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</si>
  <si>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</si>
  <si>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</si>
  <si>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</si>
  <si>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</si>
  <si>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</si>
  <si>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</si>
  <si>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</si>
  <si>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</si>
  <si>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</si>
  <si>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</si>
  <si>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CABO SINTENAX                     4,0 MM</t>
  </si>
  <si>
    <t>CABO SINTENAX                  10,0 MM</t>
  </si>
  <si>
    <t>CABO SINTENAX                    10,0 MM</t>
  </si>
  <si>
    <t>2.4.1</t>
  </si>
  <si>
    <t>2.4.2</t>
  </si>
  <si>
    <t>2.4.3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</si>
  <si>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</si>
  <si>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</si>
  <si>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</si>
  <si>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</si>
  <si>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</si>
  <si>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</si>
  <si>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</si>
  <si>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</si>
  <si>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</si>
  <si>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</si>
  <si>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2.4.14</t>
  </si>
  <si>
    <t>2.4.15</t>
  </si>
  <si>
    <t>2.4.16</t>
  </si>
  <si>
    <t>2.4.17</t>
  </si>
  <si>
    <t>2.4.18</t>
  </si>
  <si>
    <t>2.4.19</t>
  </si>
  <si>
    <t>2.4.20</t>
  </si>
  <si>
    <t>2.4.21</t>
  </si>
  <si>
    <t>2.4.22</t>
  </si>
  <si>
    <t>2.4.23</t>
  </si>
  <si>
    <t>TOTAL DO ITÉM 2.0.0 (PLENÁRIO E SALAS DO PLENÁRIO - SETOR 3)</t>
  </si>
  <si>
    <t>2.0.3</t>
  </si>
  <si>
    <t xml:space="preserve">AR CONDICIONADO FUJITSU SPLIT HI-WALL INVERTER 18.000 BTU/H </t>
  </si>
  <si>
    <t>3.0.0</t>
  </si>
  <si>
    <t>AUDITÓRIO JAIME CÂMARA - SETOR 4</t>
  </si>
  <si>
    <t>ECOSPLIT CARRIER PURON 20 TR VX INVERTER HFC 410-A - 40VX20LHG236V1V - MODULO VENTILADOR 20 TR - L.AIR FLOW - 40VX20LV6G4T2 - MODULO TROCADOR 20TR 2CIRC L.AIR FLOW F.G4 - 40VX20LV6G4T2 - MODULO TROCADOR 20TR 2CIRC L.AIR FLOW F.G4 - 38EVC10386S - CONDENSADORA INVERTER 10 TR - 2 COMPRESSORES - 38EXC10386S - CONDENSADORA FIXA 10 TR - 2 COMPRESSORES - ECOCKFR6A - CONTROLE LINHA ECOSPLIT - 40VX20LF6PF - KIT FILTRAGEM FINA</t>
  </si>
  <si>
    <t>3.2.0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</si>
  <si>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</si>
  <si>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</si>
  <si>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</si>
  <si>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</si>
  <si>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</si>
  <si>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</si>
  <si>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</si>
  <si>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</si>
  <si>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</si>
  <si>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</si>
  <si>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</si>
  <si>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</si>
  <si>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</si>
  <si>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</si>
  <si>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</si>
  <si>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</si>
  <si>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</si>
  <si>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</si>
  <si>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</si>
  <si>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</si>
  <si>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</si>
  <si>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</si>
  <si>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</si>
  <si>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</si>
  <si>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</si>
  <si>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</si>
  <si>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</si>
  <si>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</si>
  <si>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</si>
  <si>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3.4.0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</si>
  <si>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</si>
  <si>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</si>
  <si>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</si>
  <si>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</si>
  <si>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</si>
  <si>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</si>
  <si>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</si>
  <si>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</si>
  <si>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</si>
  <si>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</si>
  <si>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</si>
  <si>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</si>
  <si>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3.4.13</t>
  </si>
  <si>
    <t>3.4.14</t>
  </si>
  <si>
    <t>3.4.15</t>
  </si>
  <si>
    <t>3.4.16</t>
  </si>
  <si>
    <t>3.4.17</t>
  </si>
  <si>
    <t>3.4.18</t>
  </si>
  <si>
    <t>3.4.19</t>
  </si>
  <si>
    <t>3.4.20</t>
  </si>
  <si>
    <t>3.4.21</t>
  </si>
  <si>
    <t>3.4.22</t>
  </si>
  <si>
    <t>3.4.23</t>
  </si>
  <si>
    <t>CURVA DE COBRE 90 - 1/2"</t>
  </si>
  <si>
    <t>CURVA DE COBRE 45 - 1/2"</t>
  </si>
  <si>
    <t>TUBO ESPUMA ELASTOMERICA MARCA ARMAFLEX MODELO .C1-CU-   1/2"  19MM</t>
  </si>
  <si>
    <t>2.1.0</t>
  </si>
  <si>
    <t>2.1.1</t>
  </si>
  <si>
    <t>3.1.0</t>
  </si>
  <si>
    <t>3.1.1</t>
  </si>
  <si>
    <t>KIT TUBO DE COBRE    1/2" - S/ISOLAMENTO</t>
  </si>
  <si>
    <t>LUVA DE COBRE - 1/2"</t>
  </si>
  <si>
    <t xml:space="preserve">TUBO COBRE PAREDE 0,79 - 1/2"      </t>
  </si>
  <si>
    <t>1.1.2</t>
  </si>
  <si>
    <t>RETIRADA DOS FANCOIL´S EXISTENTES</t>
  </si>
  <si>
    <t>2.0.4</t>
  </si>
  <si>
    <t>3.1.2</t>
  </si>
  <si>
    <t>DAMPER SOBPRESSÃO - MEDIDA DA BOCA DA MÁQUINA</t>
  </si>
  <si>
    <t>3.2.30</t>
  </si>
  <si>
    <t>DIVERSOS:</t>
  </si>
  <si>
    <t>RETIRADA DE SUPORTE METÁLICO TIPO "U"</t>
  </si>
  <si>
    <t>RETIRADA DE TUBULAÇÃO HIDRÁULICA DO AR CONDICIONADO NO TETO DO ESTACIONAMENTO SETOR 01</t>
  </si>
  <si>
    <t>REPARO NO FURO DA LAJE</t>
  </si>
  <si>
    <t>REPARO DE REVESTIMENTO DE PISO</t>
  </si>
  <si>
    <t>M2</t>
  </si>
  <si>
    <t xml:space="preserve">TRANSPORTE VERTICAL PARA RETIRADA DAS TORRES, DESCIDA DOS FANCOIL´S EXISTENTES NA LAJE DE COBERTURA DO SETOR 03 </t>
  </si>
  <si>
    <t xml:space="preserve">TRANSPORTE VERTICAL PARA SUBIDA DOS NOVOS EQUIPAMENTOS DE AR CONDICIONADO PARA LAJE DE COBERTURA DO SETOR 03 </t>
  </si>
  <si>
    <t xml:space="preserve">DESMONTAGEM DA CAG EXISTENTE </t>
  </si>
  <si>
    <t>ALUGUEL DE CONTAINER - ALMOXARIFADO PARA GUARDA DE MATERIAL E EQUIPAMENTOS.</t>
  </si>
  <si>
    <t>TAB - TESTE AJUSTE E BALANCEAMENTO DOS NOVOS SISTEMAS</t>
  </si>
  <si>
    <t>4.0.0</t>
  </si>
  <si>
    <t>ABERTURA E FECHAMENTO DE ALVENÁRIA PARA ENTRADA E SAIDA DOS EQUIPAMENTOS NA CASA DE MÁQUINAS DO AUDITÓRIO JAIME CÂMARA SETOR 04 ( ALVENÁRIA, REBOCO E PINTURA)</t>
  </si>
  <si>
    <t>ECOSPLIT CARRIER PURON 20 TR VX INVERTER HFC 410-A - 40VX20HHG36V1V - MODULO VENTILADOR 20 TR - H.AIR FLOW - 40VX20HV6M5T2 - MODULO TROCADOR 20TR 2CIRC H.AIR FLOW F.M5 - 38EVC10386S - CONDENSADORA INVERTER 10 TR - 2 COMPRESSORES - 38EXC10386S - CONDENSADORA FIXA 10 TR - 2 COMPRESSORES - ECOCKFR6A - CONTROLE LINHA ECOSPLIT - 40VX20LF6PF - KIT FILTRAGEM FINA</t>
  </si>
  <si>
    <t>ECOSPLIT CARRIER PURON 15 TR VX INVERTER HFC 410-A  - 40VX15HHG236V1V - MODULO VENTILADOR - 15 TR - H.AIR FLOW - 40VX15HV6M5T - MODULO TROCADOR 15 TR - H.AIR FLOW - F.M5  - 38EVC15386S - CONDENSADORA INVERTER 15 TR - 2 COMPRESSORES - ECOCKFR6A - CONTROLE LINHA ECOSPLIT - 40VX15LF6PF - KIT FILTRAGEM FINA</t>
  </si>
  <si>
    <t>ABRACADEIRA GALV. TIPO  "D"           1"</t>
  </si>
  <si>
    <t>ABRACADEIRA GALV. TIPO  "D"       2.1/2"</t>
  </si>
  <si>
    <t>ABRACADEIRA NYLON T-18 S   100MM</t>
  </si>
  <si>
    <t>CONDULETE TIPO  "T"               2.1/2"</t>
  </si>
  <si>
    <t>UNIDUT RETO - 1"</t>
  </si>
  <si>
    <t>UNIDUT RETO - 2"</t>
  </si>
  <si>
    <t>UNIDUT RETO - 2.1/2"</t>
  </si>
  <si>
    <t>ELETRODUTO GALV. ZINCADO PESADO        1"</t>
  </si>
  <si>
    <t>ELETRODUTO GALV. ZINCADO PESADO        2"</t>
  </si>
  <si>
    <t>ELETRODUTO GALV. ZINCADO PESADO      2.1/2"</t>
  </si>
  <si>
    <t>CURVA PARA ELETRO CALHA 90        100 X 100 MM</t>
  </si>
  <si>
    <t>FITA ALTA FUSAO</t>
  </si>
  <si>
    <t xml:space="preserve">TOMADA DE SOBREPOR TRIFASICA </t>
  </si>
  <si>
    <t>TOMADA DE SOBREPOR MONOFASICA</t>
  </si>
  <si>
    <t>ELETROCALHA PERFURADA 300 X 100 MM</t>
  </si>
  <si>
    <t>ELETROCALHA PERFURADA 200 X  75 MM</t>
  </si>
  <si>
    <t>ELETROCALHA PERFURADA 100 X  100 MM</t>
  </si>
  <si>
    <t>ELETROCALHA PERFURADA 200 X 100 MM</t>
  </si>
  <si>
    <t>PINTURA P/ELETRICA E FRIGORIGENA</t>
  </si>
  <si>
    <t>CONDULETE MULTIPLO L 1"</t>
  </si>
  <si>
    <t>CONDULETE MULTIPLO L 2"</t>
  </si>
  <si>
    <t>SUPORTE PARA ELETROCALHA</t>
  </si>
  <si>
    <t>AR CONDICIONADO  SPLIT MODELO  HI-WALL INVERTER 18.000 BTU/H  - MARCA FUJITSU</t>
  </si>
  <si>
    <t>REDE  ELÉTRICA GERAL :</t>
  </si>
  <si>
    <t>4.1.0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</si>
  <si>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</si>
  <si>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</si>
  <si>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</si>
  <si>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</si>
  <si>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</si>
  <si>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</si>
  <si>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</si>
  <si>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</si>
  <si>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</si>
  <si>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</si>
  <si>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</si>
  <si>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</si>
  <si>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</si>
  <si>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</si>
  <si>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</si>
  <si>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</si>
  <si>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</si>
  <si>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</si>
  <si>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</si>
  <si>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</si>
  <si>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</si>
  <si>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4.1.22</t>
  </si>
  <si>
    <t>4.1.23</t>
  </si>
  <si>
    <t>4.1.24</t>
  </si>
  <si>
    <t>4.1.25</t>
  </si>
  <si>
    <t>4.1.26</t>
  </si>
  <si>
    <t>4.1.27</t>
  </si>
  <si>
    <t>4.1.28</t>
  </si>
  <si>
    <t>4.1.29</t>
  </si>
  <si>
    <t>4.1.30</t>
  </si>
  <si>
    <t>4.1.31</t>
  </si>
  <si>
    <t>4.1.32</t>
  </si>
  <si>
    <t>4.1.33</t>
  </si>
  <si>
    <t>4.1.34</t>
  </si>
  <si>
    <t>FORRO DE GESSO ( GESSO EM PLACA)</t>
  </si>
  <si>
    <t>PINTURA PARA FORRO E GESSO</t>
  </si>
  <si>
    <t>5.0.0</t>
  </si>
  <si>
    <t>5.0.1</t>
  </si>
  <si>
    <t>5.0.2</t>
  </si>
  <si>
    <t>5.0.3</t>
  </si>
  <si>
    <t>5.0.4</t>
  </si>
  <si>
    <t>5.0.5</t>
  </si>
  <si>
    <t>5.0.6</t>
  </si>
  <si>
    <t>5.0.7</t>
  </si>
  <si>
    <t>5.0.8</t>
  </si>
  <si>
    <t>5.0.9</t>
  </si>
  <si>
    <t>5.0.10</t>
  </si>
  <si>
    <t>5.0.11</t>
  </si>
  <si>
    <t>5.0.12</t>
  </si>
  <si>
    <t>TOTAL GERAL</t>
  </si>
  <si>
    <t>3.3.0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</si>
  <si>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</si>
  <si>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</si>
  <si>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</si>
  <si>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</si>
  <si>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</si>
  <si>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</si>
  <si>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</si>
  <si>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</si>
  <si>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</si>
  <si>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</si>
  <si>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</si>
  <si>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</si>
  <si>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</si>
  <si>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</si>
  <si>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</si>
  <si>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</si>
  <si>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3.3.17</t>
  </si>
  <si>
    <t>3.3.18</t>
  </si>
  <si>
    <t>3.3.19</t>
  </si>
  <si>
    <t>3.3.20</t>
  </si>
  <si>
    <t>3.3.21</t>
  </si>
  <si>
    <t>3.3.22</t>
  </si>
  <si>
    <t>3.3.23</t>
  </si>
  <si>
    <t>3.3.24</t>
  </si>
  <si>
    <t>3.3.25</t>
  </si>
  <si>
    <t>3.3.26</t>
  </si>
  <si>
    <t>3.3.27</t>
  </si>
  <si>
    <t>3.3.28</t>
  </si>
  <si>
    <t>3.3.29</t>
  </si>
  <si>
    <t>5.0.15</t>
  </si>
  <si>
    <t>5.0.16</t>
  </si>
  <si>
    <t>5.0.17</t>
  </si>
  <si>
    <t xml:space="preserve">DRENO SPLIT HW </t>
  </si>
  <si>
    <t>PREÇO UNITÁRIO</t>
  </si>
  <si>
    <t>TOTAL DO ITEM 1.0.0 (BLOCO ADMINISTRATIVO - SETOR 2)</t>
  </si>
  <si>
    <t>TOTAL DO ITEM 2.0.0 (PLENÁRIO E SALAS DO PLENÁRIO - SETOR 3)</t>
  </si>
  <si>
    <t>TOTAL DO ITEM 3.0.0 (AUDITÓRIO JAIME CÂMARA - SETOR 4)</t>
  </si>
  <si>
    <t>TOTAL DO ITEM 4.0.0 (REDE  ELÉTRICA GERAL :)</t>
  </si>
  <si>
    <t>RETIRADA DE CONEXÔES E TUBULAÇÃO DO FANCOLETE SETOR 2, 1° PISO E NO TÉRREO</t>
  </si>
  <si>
    <t>TRANSPORTE DE CHILLER / BOMBAS / TORRES E FANCOILS / DUTOS RETIRADOS, PARA LOCAL DESTINADO PELA PREFEITURA (DISTÃNCIA APROXIMADA DE 20,0 KM)</t>
  </si>
  <si>
    <t>TOTAL DO ITEM 5.0.0 (DIVERSOS)</t>
  </si>
  <si>
    <t>QDAC - GERAL (QUADRO DE DISTRIBUICAO DE ENERGIA DE EMBUTIR, EM CHAPA METALICA, PARA 8 DISJUNTORES TERMOMAGNETICOS TRIPOLARES, COM BARRAMENTO TRIFASICO E NEUTRO)</t>
  </si>
  <si>
    <t>QDAC - 03 (QUADRO DE DISTRIBUICAO DE ENERGIA DE EMBUTIR, EM CHAPA METALICA, PARA 6 DISJUNTORES TERMOMAGNETICOS TRIPOLARES, COM BARRAMENTO TRIFASICO E NEUTRO)</t>
  </si>
  <si>
    <t>QDAC - 04 (QUADRO DE DISTRIBUICAO DE ENERGIA DE EMBUTIR, EM CHAPA METALICA, PARA 6 DISJUNTORES TERMOMAGNETICOS TRIPOLARES, COM BARRAMENTO TRIFASICO E NEUTRO)</t>
  </si>
  <si>
    <t>QDAC - 05 (QUADRO DE DISTRIBUICAO DE ENERGIA DE EMBUTIR, EM CHAPA METALICA, PARA 6 DISJUNTORES TERMOMAGNETICOS TRIPOLARES, COM BARRAMENTO TRIFASICO E NEUTRO)</t>
  </si>
  <si>
    <t>QDAC - 01 (QUADRO DE DISTRIBUICAO DE ENERGIA DE EMBUTIR, EM CHAPA METALICA, PARA 6 DISJUNTORES TERMOMAGNETICOS TRIPOLARES E MONOPOLARES, COM BARRAMENTO TRIFASICO E NEUTRO)</t>
  </si>
  <si>
    <t>QDAC - 02 (QUADRO DE DISTRIBUICAO DE ENERGIA DE EMBUTIR, EM CHAPA METALICA, PARA 6 DISJUNTORES TERMOMAGNETICOS TRIPOLARES E MONOPOLARES, COM BARRAMENTO TRIFASICO E NEUTRO)</t>
  </si>
  <si>
    <t>REDE  ELÉTRICA GERAL (ALIMENTAÇÃO DOS SPLITÕES) :</t>
  </si>
  <si>
    <t>4.1.35</t>
  </si>
  <si>
    <t>4.1.36</t>
  </si>
  <si>
    <t>4.1.37</t>
  </si>
  <si>
    <t>4.1.38</t>
  </si>
  <si>
    <t>4.1.39</t>
  </si>
  <si>
    <t>CABO FLEXÍVEL SILNAX 0,6/1 KV HEPR 90°C                     2,5 MM</t>
  </si>
  <si>
    <t>CABO FLEXÍVEL SILNAX 0,6/1 KV HEPR 90°C                    10,0 MM</t>
  </si>
  <si>
    <t>CABO FLEXÍVEL SILNAX 0,6/1 KV HEPR 90°C  - 2,5 MM</t>
  </si>
  <si>
    <t>CABO FLEXÍVEL SILNAX 0,6/1 KV HEPR 90°C  - 16,0 MM</t>
  </si>
  <si>
    <t>CABO FLEXÍVEL SILNAX 0,6/1 KV HEPR 90°C - 25,0 MM</t>
  </si>
  <si>
    <t>CABO FLEXÍVEL SILNAX 0,6/1 KV HEPR 90°C - 50,0 MM</t>
  </si>
  <si>
    <t>CABO FLEXÍVEL SILNAX 0,6/1 KV HEPR 90°C - 95,0 MM</t>
  </si>
  <si>
    <t>CABO FLEXÍVEL                  10,0 MM</t>
  </si>
  <si>
    <t>CABO FLEXÍVEL                   4,0 MM</t>
  </si>
  <si>
    <t>CABO FLEXÍVEL                     10,0 MM</t>
  </si>
  <si>
    <t>CABO FLEXÍVEL                     4,0 MM</t>
  </si>
  <si>
    <t>CABO FLEXÍVEL                  4,0 MM</t>
  </si>
  <si>
    <t>CABO FLEXÍVEL SILNAX 0,6/1 KV HEPR 90°C - 35,0 MM</t>
  </si>
  <si>
    <t>4.1.40</t>
  </si>
  <si>
    <t>ECOSPLIT CARRIER PURON 30 TR VX INVERTER HFC 410-A - 40VX30HHG236V1V - MODULO VENTILADOR 30 TR - H.AIR FLOW - 40VX30HV6M5T2 - MODULO TROCADOR 30 TR - H.AIR FLOW - F.M5 - 38EVC15386S - CONDENSADORA INVERTER 15 TR - 2 COMPRESSORES - 38EXC15386S - CONDENSADORA FIXA 15 TR - 2 COMPRESSORES - ECOCKFR6A - CONTROLE LINHA ECOSPLIT - 40VX30LF6FP - KIT FILTRAGEM FINA</t>
  </si>
  <si>
    <t>CURVA PARA ELETRO CALHA 90        300 X 100 MM</t>
  </si>
  <si>
    <t>CURVA PARA ELETRO CALHA 90        200 X  75 MM</t>
  </si>
  <si>
    <t>CURVA DE INVERSAO 90        100 X  100 MM</t>
  </si>
  <si>
    <t>Fonte dos preços:</t>
  </si>
  <si>
    <t>Pesquisa de Mercado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</si>
</sst>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7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4" fontId="1" fillId="0" borderId="0" xfId="0" applyNumberFormat="1" applyFont="1"/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/>
    <xf numFmtId="4" fontId="0" fillId="0" borderId="0" xfId="0" applyNumberFormat="1"/>
    <xf numFmtId="0" fontId="1" fillId="0" borderId="1" xfId="0" quotePrefix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 vertical="center"/>
    </xf>
    <xf numFmtId="2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1" xfId="0" applyFont="1" applyFill="1" applyBorder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0" fillId="0" borderId="1" xfId="0" applyNumberForma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0" fillId="0" borderId="0" xfId="0" applyNumberFormat="1" applyAlignment="1">
      <alignment horizontal="right"/>
    </xf>
    <xf numFmtId="2" fontId="0" fillId="0" borderId="1" xfId="0" applyNumberFormat="1" applyFont="1" applyBorder="1" applyAlignment="1">
      <alignment wrapText="1"/>
    </xf>
    <xf numFmtId="0" fontId="0" fillId="0" borderId="1" xfId="0" quotePrefix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0" fillId="2" borderId="1" xfId="0" applyFill="1" applyBorder="1"/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right" vertical="center"/>
    </xf>
    <xf numFmtId="0" fontId="0" fillId="2" borderId="0" xfId="0" applyFill="1"/>
    <xf numFmtId="4" fontId="0" fillId="2" borderId="0" xfId="0" applyNumberFormat="1" applyFill="1"/>
    <xf numFmtId="4" fontId="2" fillId="0" borderId="0" xfId="0" applyNumberFormat="1" applyFont="1" applyFill="1" applyAlignment="1">
      <alignment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17" fontId="3" fillId="0" borderId="0" xfId="0" applyNumberFormat="1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/>
    </xf>
    <xf numFmtId="0" fontId="3" fillId="0" borderId="1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2" fontId="0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723262</xdr:colOff>
      <xdr:row>1</xdr:row>
      <xdr:rowOff>86591</xdr:rowOff>
    </xdr:from>
    <xdr:to>
      <xdr:col>8</xdr:col>
      <xdr:colOff>677335</xdr:colOff>
      <xdr:row>5</xdr:row>
      <xdr:rowOff>119991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65455" y="164523"/>
          <a:ext cx="2118846" cy="726127"/>
        </a:xfrm>
        <a:prstGeom prst="rect">
          <a:avLst/>
        </a:prstGeom>
      </xdr:spPr>
    </xdr:pic>
    <xdr:clientData/>
  </xdr:twoCellAnchor>
  <xdr:twoCellAnchor>
    <xdr:from>
      <xdr:col>1</xdr:col>
      <xdr:colOff>87923</xdr:colOff>
      <xdr:row>1</xdr:row>
      <xdr:rowOff>22680</xdr:rowOff>
    </xdr:from>
    <xdr:to>
      <xdr:col>2</xdr:col>
      <xdr:colOff>1331875</xdr:colOff>
      <xdr:row>4</xdr:row>
      <xdr:rowOff>8792</xdr:rowOff>
    </xdr:to>
    <xdr:grpSp>
      <xdr:nvGrpSpPr>
        <xdr:cNvPr id="4" name="Group 4880">
          <a:extLst>
            <a:ext uri="{FF2B5EF4-FFF2-40B4-BE49-F238E27FC236}">
              <a16:creationId xmlns:a16="http://schemas.microsoft.com/office/drawing/2014/main" id="{90429E00-E6A4-4755-9D9F-94CE04684448}"/>
            </a:ext>
          </a:extLst>
        </xdr:cNvPr>
        <xdr:cNvGrpSpPr/>
      </xdr:nvGrpSpPr>
      <xdr:grpSpPr>
        <a:xfrm>
          <a:off x="424099" y="101121"/>
          <a:ext cx="1849070" cy="490377"/>
          <a:chOff x="-3301" y="-1543"/>
          <a:chExt cx="2959608" cy="783336"/>
        </a:xfrm>
      </xdr:grpSpPr>
      <xdr:sp macro="" textlink="">
        <xdr:nvSpPr>
          <xdr:cNvPr id="5" name="Rectangle 4882">
            <a:extLst>
              <a:ext uri="{FF2B5EF4-FFF2-40B4-BE49-F238E27FC236}">
                <a16:creationId xmlns:a16="http://schemas.microsoft.com/office/drawing/2014/main" id="{0B7082A5-A042-431D-9B21-BAD238B784EA}"/>
              </a:ext>
            </a:extLst>
          </xdr:cNvPr>
          <xdr:cNvSpPr/>
        </xdr:nvSpPr>
        <xdr:spPr>
          <a:xfrm>
            <a:off x="115887" y="59670"/>
            <a:ext cx="38174" cy="172044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6350" indent="-6350" algn="l">
              <a:lnSpc>
                <a:spcPct val="107000"/>
              </a:lnSpc>
              <a:spcAft>
                <a:spcPts val="800"/>
              </a:spcAft>
            </a:pPr>
            <a:r>
              <a:rPr lang="pt-BR" sz="1000" b="1">
                <a:solidFill>
                  <a:srgbClr val="000000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 </a:t>
            </a:r>
            <a:endParaRPr lang="pt-BR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  <xdr:sp macro="" textlink="">
        <xdr:nvSpPr>
          <xdr:cNvPr id="7" name="Rectangle 4883">
            <a:extLst>
              <a:ext uri="{FF2B5EF4-FFF2-40B4-BE49-F238E27FC236}">
                <a16:creationId xmlns:a16="http://schemas.microsoft.com/office/drawing/2014/main" id="{251B8836-D27E-473C-AA6F-F70CC4CC0D2F}"/>
              </a:ext>
            </a:extLst>
          </xdr:cNvPr>
          <xdr:cNvSpPr/>
        </xdr:nvSpPr>
        <xdr:spPr>
          <a:xfrm>
            <a:off x="115887" y="214610"/>
            <a:ext cx="38174" cy="172044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6350" indent="-6350" algn="l">
              <a:lnSpc>
                <a:spcPct val="107000"/>
              </a:lnSpc>
              <a:spcAft>
                <a:spcPts val="800"/>
              </a:spcAft>
            </a:pPr>
            <a:r>
              <a:rPr lang="pt-BR" sz="1000" b="1">
                <a:solidFill>
                  <a:srgbClr val="000000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 </a:t>
            </a:r>
            <a:endParaRPr lang="pt-BR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  <xdr:pic>
        <xdr:nvPicPr>
          <xdr:cNvPr id="8" name="Picture 4881">
            <a:extLst>
              <a:ext uri="{FF2B5EF4-FFF2-40B4-BE49-F238E27FC236}">
                <a16:creationId xmlns:a16="http://schemas.microsoft.com/office/drawing/2014/main" id="{5C103D5F-1ADE-4C74-A2F3-61FE3D6583B6}"/>
              </a:ext>
            </a:extLst>
          </xdr:cNvPr>
          <xdr:cNvPicPr/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-3301" y="-1543"/>
            <a:ext cx="2959608" cy="783336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335"/>
  <sheetViews>
    <sheetView tabSelected="1" zoomScale="85" zoomScaleNormal="85" workbookViewId="0">
      <pane ySplit="10" topLeftCell="A281" activePane="bottomLeft" state="frozen"/>
      <selection activeCell="B1" sqref="B1"/>
      <selection pane="bottomLeft" activeCell="C69" sqref="C69"/>
    </sheetView>
  </sheetViews>
  <sheetFormatPr defaultColWidth="9.140625" defaultRowHeight="15" x14ac:dyDescent="0.25"/>
  <cols>
    <col min="1" max="1" width="5" style="72" customWidth="1"/>
    <col min="2" max="2" width="9.140625" style="58"/>
    <col min="3" max="3" width="80.7109375" style="72" bestFit="1" customWidth="1"/>
    <col min="4" max="4" width="3.85546875" style="58" bestFit="1" customWidth="1"/>
    <col min="5" max="5" width="13.140625" style="59" bestFit="1" customWidth="1"/>
    <col min="6" max="7" width="16.28515625" style="59" bestFit="1" customWidth="1"/>
    <col min="8" max="8" width="16.140625" style="59" bestFit="1" customWidth="1"/>
    <col min="9" max="9" width="14.42578125" style="73" customWidth="1"/>
    <col min="10" max="10" width="9.140625" style="72"/>
    <col min="11" max="11" width="9.85546875" style="51" bestFit="1" customWidth="1"/>
    <col min="12" max="13" width="9.140625" style="72"/>
    <col min="14" max="14" width="9.85546875" style="72" bestFit="1" customWidth="1"/>
    <col min="15" max="16384" width="9.140625" style="72"/>
  </cols>
  <sheetData>
    <row r="1" spans="2:11" ht="6" customHeight="1" thickBot="1" x14ac:dyDescent="0.3"/>
    <row r="2" spans="2:11" x14ac:dyDescent="0.25">
      <c r="B2" s="74"/>
      <c r="C2" s="75"/>
      <c r="D2" s="76"/>
      <c r="E2" s="77"/>
      <c r="F2" s="77"/>
      <c r="G2" s="77"/>
      <c r="H2" s="77"/>
      <c r="I2" s="78"/>
    </row>
    <row r="3" spans="2:11" ht="15.75" x14ac:dyDescent="0.25">
      <c r="B3" s="79"/>
      <c r="C3" s="80"/>
      <c r="D3" s="106" t="s">
        <v>555</v>
      </c>
      <c r="E3" s="106"/>
      <c r="F3" s="106"/>
      <c r="G3" s="81"/>
      <c r="H3" s="81"/>
      <c r="I3" s="82"/>
    </row>
    <row r="4" spans="2:11" ht="9" customHeight="1" x14ac:dyDescent="0.25">
      <c r="B4" s="79"/>
      <c r="C4" s="80"/>
      <c r="D4" s="106" t="s">
        <v>556</v>
      </c>
      <c r="E4" s="106"/>
      <c r="F4" s="106"/>
      <c r="G4" s="81"/>
      <c r="H4" s="81"/>
      <c r="I4" s="82"/>
    </row>
    <row r="5" spans="2:11" s="88" customFormat="1" x14ac:dyDescent="0.25">
      <c r="B5" s="83" t="s">
        <v>0</v>
      </c>
      <c r="C5" s="84" t="s">
        <v>1</v>
      </c>
      <c r="D5" s="106"/>
      <c r="E5" s="106"/>
      <c r="F5" s="106"/>
      <c r="G5" s="86"/>
      <c r="H5" s="86"/>
      <c r="I5" s="87"/>
      <c r="K5" s="89"/>
    </row>
    <row r="6" spans="2:11" s="88" customFormat="1" x14ac:dyDescent="0.25">
      <c r="B6" s="83" t="s">
        <v>2</v>
      </c>
      <c r="C6" s="90">
        <v>43009</v>
      </c>
      <c r="D6" s="85"/>
      <c r="E6" s="86"/>
      <c r="F6" s="86"/>
      <c r="G6" s="86"/>
      <c r="H6" s="86"/>
      <c r="I6" s="87"/>
      <c r="K6" s="89"/>
    </row>
    <row r="7" spans="2:11" s="88" customFormat="1" ht="3" customHeight="1" thickBot="1" x14ac:dyDescent="0.3">
      <c r="B7" s="91"/>
      <c r="C7" s="92"/>
      <c r="D7" s="93"/>
      <c r="E7" s="94"/>
      <c r="F7" s="94"/>
      <c r="G7" s="94"/>
      <c r="H7" s="94"/>
      <c r="I7" s="95"/>
      <c r="K7" s="89"/>
    </row>
    <row r="8" spans="2:11" s="88" customFormat="1" ht="5.25" customHeight="1" x14ac:dyDescent="0.25">
      <c r="B8" s="85"/>
      <c r="C8" s="84"/>
      <c r="D8" s="85"/>
      <c r="E8" s="86"/>
      <c r="F8" s="86"/>
      <c r="G8" s="86"/>
      <c r="H8" s="86"/>
      <c r="I8" s="96"/>
      <c r="K8" s="89"/>
    </row>
    <row r="9" spans="2:11" s="64" customFormat="1" x14ac:dyDescent="0.25">
      <c r="B9" s="60" t="s">
        <v>3</v>
      </c>
      <c r="C9" s="60" t="s">
        <v>4</v>
      </c>
      <c r="D9" s="60" t="s">
        <v>15</v>
      </c>
      <c r="E9" s="53" t="s">
        <v>5</v>
      </c>
      <c r="F9" s="53" t="s">
        <v>517</v>
      </c>
      <c r="G9" s="53" t="s">
        <v>517</v>
      </c>
      <c r="H9" s="53" t="s">
        <v>517</v>
      </c>
      <c r="I9" s="53" t="s">
        <v>10</v>
      </c>
      <c r="K9" s="65"/>
    </row>
    <row r="10" spans="2:11" s="64" customFormat="1" x14ac:dyDescent="0.25">
      <c r="B10" s="60"/>
      <c r="C10" s="60"/>
      <c r="D10" s="60"/>
      <c r="E10" s="53"/>
      <c r="F10" s="53" t="s">
        <v>7</v>
      </c>
      <c r="G10" s="53" t="s">
        <v>8</v>
      </c>
      <c r="H10" s="53" t="s">
        <v>9</v>
      </c>
      <c r="I10" s="53"/>
      <c r="K10" s="65"/>
    </row>
    <row r="11" spans="2:11" x14ac:dyDescent="0.25">
      <c r="B11" s="97" t="s">
        <v>11</v>
      </c>
      <c r="C11" s="98" t="s">
        <v>12</v>
      </c>
      <c r="D11" s="54"/>
      <c r="E11" s="56"/>
      <c r="F11" s="56"/>
      <c r="G11" s="56"/>
      <c r="H11" s="56"/>
      <c r="I11" s="57"/>
    </row>
    <row r="12" spans="2:11" x14ac:dyDescent="0.25">
      <c r="B12" s="54" t="s">
        <v>14</v>
      </c>
      <c r="C12" s="98" t="s">
        <v>74</v>
      </c>
      <c r="D12" s="54"/>
      <c r="E12" s="56"/>
      <c r="F12" s="56"/>
      <c r="G12" s="56"/>
      <c r="H12" s="56"/>
      <c r="I12" s="104"/>
    </row>
    <row r="13" spans="2:11" s="58" customFormat="1" ht="75" x14ac:dyDescent="0.25">
      <c r="B13" s="54" t="s">
        <v>40</v>
      </c>
      <c r="C13" s="55" t="s">
        <v>407</v>
      </c>
      <c r="D13" s="54" t="s">
        <v>15</v>
      </c>
      <c r="E13" s="56">
        <v>2</v>
      </c>
      <c r="F13" s="56">
        <v>34532</v>
      </c>
      <c r="G13" s="56">
        <v>2325</v>
      </c>
      <c r="H13" s="56">
        <f>G13+F13</f>
        <v>36857</v>
      </c>
      <c r="I13" s="57">
        <f>H13*E13</f>
        <v>73714</v>
      </c>
      <c r="K13" s="59"/>
    </row>
    <row r="14" spans="2:11" s="58" customFormat="1" x14ac:dyDescent="0.25">
      <c r="B14" s="54" t="s">
        <v>387</v>
      </c>
      <c r="C14" s="55" t="s">
        <v>388</v>
      </c>
      <c r="D14" s="54" t="s">
        <v>15</v>
      </c>
      <c r="E14" s="56">
        <v>2</v>
      </c>
      <c r="F14" s="56">
        <v>0</v>
      </c>
      <c r="G14" s="56">
        <v>538</v>
      </c>
      <c r="H14" s="56">
        <f>G14+F14</f>
        <v>538</v>
      </c>
      <c r="I14" s="57">
        <f>H14*E14</f>
        <v>1076</v>
      </c>
      <c r="K14" s="59"/>
    </row>
    <row r="15" spans="2:11" s="58" customFormat="1" ht="6.75" customHeight="1" x14ac:dyDescent="0.25">
      <c r="B15" s="54"/>
      <c r="C15" s="55"/>
      <c r="D15" s="54"/>
      <c r="E15" s="56"/>
      <c r="F15" s="56"/>
      <c r="G15" s="56"/>
      <c r="H15" s="56"/>
      <c r="I15" s="57"/>
      <c r="K15" s="59"/>
    </row>
    <row r="16" spans="2:11" s="64" customFormat="1" x14ac:dyDescent="0.25">
      <c r="B16" s="60" t="s">
        <v>72</v>
      </c>
      <c r="C16" s="61" t="s">
        <v>73</v>
      </c>
      <c r="D16" s="60"/>
      <c r="E16" s="53"/>
      <c r="F16" s="53"/>
      <c r="G16" s="53"/>
      <c r="H16" s="53"/>
      <c r="I16" s="63"/>
      <c r="K16" s="65"/>
    </row>
    <row r="17" spans="2:9" x14ac:dyDescent="0.25">
      <c r="B17" s="54" t="s">
        <v>75</v>
      </c>
      <c r="C17" s="70" t="s">
        <v>16</v>
      </c>
      <c r="D17" s="54" t="s">
        <v>15</v>
      </c>
      <c r="E17" s="56">
        <v>65</v>
      </c>
      <c r="F17" s="56">
        <v>0.61</v>
      </c>
      <c r="G17" s="56">
        <v>0.09</v>
      </c>
      <c r="H17" s="56">
        <f t="shared" ref="H17" si="0">G17+F17</f>
        <v>0.7</v>
      </c>
      <c r="I17" s="57">
        <f t="shared" ref="I17" si="1">H17*E17</f>
        <v>45.5</v>
      </c>
    </row>
    <row r="18" spans="2:9" x14ac:dyDescent="0.25">
      <c r="B18" s="54" t="s">
        <v>76</v>
      </c>
      <c r="C18" s="70" t="s">
        <v>17</v>
      </c>
      <c r="D18" s="54" t="s">
        <v>15</v>
      </c>
      <c r="E18" s="56">
        <v>47</v>
      </c>
      <c r="F18" s="56">
        <v>0.93</v>
      </c>
      <c r="G18" s="56">
        <v>0.14000000000000001</v>
      </c>
      <c r="H18" s="56">
        <f t="shared" ref="H18:H34" si="2">G18+F18</f>
        <v>1.07</v>
      </c>
      <c r="I18" s="57">
        <f t="shared" ref="I18:I34" si="3">H18*E18</f>
        <v>50.290000000000006</v>
      </c>
    </row>
    <row r="19" spans="2:9" x14ac:dyDescent="0.25">
      <c r="B19" s="54" t="s">
        <v>77</v>
      </c>
      <c r="C19" s="70" t="s">
        <v>18</v>
      </c>
      <c r="D19" s="54" t="s">
        <v>15</v>
      </c>
      <c r="E19" s="56">
        <v>25</v>
      </c>
      <c r="F19" s="56">
        <v>0.35</v>
      </c>
      <c r="G19" s="56">
        <v>0.05</v>
      </c>
      <c r="H19" s="56">
        <f t="shared" si="2"/>
        <v>0.39999999999999997</v>
      </c>
      <c r="I19" s="57">
        <f t="shared" si="3"/>
        <v>10</v>
      </c>
    </row>
    <row r="20" spans="2:9" x14ac:dyDescent="0.25">
      <c r="B20" s="54" t="s">
        <v>78</v>
      </c>
      <c r="C20" s="70" t="s">
        <v>19</v>
      </c>
      <c r="D20" s="54" t="s">
        <v>15</v>
      </c>
      <c r="E20" s="56">
        <v>17</v>
      </c>
      <c r="F20" s="56">
        <v>0.7</v>
      </c>
      <c r="G20" s="56">
        <v>0.11</v>
      </c>
      <c r="H20" s="56">
        <f t="shared" si="2"/>
        <v>0.80999999999999994</v>
      </c>
      <c r="I20" s="57">
        <f t="shared" si="3"/>
        <v>13.77</v>
      </c>
    </row>
    <row r="21" spans="2:9" x14ac:dyDescent="0.25">
      <c r="B21" s="54" t="s">
        <v>79</v>
      </c>
      <c r="C21" s="70" t="s">
        <v>20</v>
      </c>
      <c r="D21" s="54" t="s">
        <v>15</v>
      </c>
      <c r="E21" s="56">
        <v>2</v>
      </c>
      <c r="F21" s="56">
        <v>11.04</v>
      </c>
      <c r="G21" s="56">
        <v>1.66</v>
      </c>
      <c r="H21" s="56">
        <f t="shared" si="2"/>
        <v>12.7</v>
      </c>
      <c r="I21" s="57">
        <f t="shared" si="3"/>
        <v>25.4</v>
      </c>
    </row>
    <row r="22" spans="2:9" x14ac:dyDescent="0.25">
      <c r="B22" s="54" t="s">
        <v>80</v>
      </c>
      <c r="C22" s="70" t="s">
        <v>22</v>
      </c>
      <c r="D22" s="54" t="s">
        <v>15</v>
      </c>
      <c r="E22" s="56">
        <v>3</v>
      </c>
      <c r="F22" s="56">
        <v>8.25</v>
      </c>
      <c r="G22" s="56">
        <v>1.24</v>
      </c>
      <c r="H22" s="56">
        <f t="shared" si="2"/>
        <v>9.49</v>
      </c>
      <c r="I22" s="57">
        <f t="shared" si="3"/>
        <v>28.47</v>
      </c>
    </row>
    <row r="23" spans="2:9" x14ac:dyDescent="0.25">
      <c r="B23" s="54" t="s">
        <v>81</v>
      </c>
      <c r="C23" s="70" t="s">
        <v>25</v>
      </c>
      <c r="D23" s="54" t="s">
        <v>15</v>
      </c>
      <c r="E23" s="56">
        <v>30</v>
      </c>
      <c r="F23" s="56">
        <v>0.17</v>
      </c>
      <c r="G23" s="56">
        <v>0.03</v>
      </c>
      <c r="H23" s="56">
        <f t="shared" ref="H23:H25" si="4">G23+F23</f>
        <v>0.2</v>
      </c>
      <c r="I23" s="57">
        <f t="shared" ref="I23:I25" si="5">H23*E23</f>
        <v>6</v>
      </c>
    </row>
    <row r="24" spans="2:9" x14ac:dyDescent="0.25">
      <c r="B24" s="54" t="s">
        <v>82</v>
      </c>
      <c r="C24" s="70" t="s">
        <v>26</v>
      </c>
      <c r="D24" s="54" t="s">
        <v>15</v>
      </c>
      <c r="E24" s="56">
        <v>30</v>
      </c>
      <c r="F24" s="56">
        <v>0.06</v>
      </c>
      <c r="G24" s="56">
        <v>0.01</v>
      </c>
      <c r="H24" s="56">
        <f t="shared" si="4"/>
        <v>6.9999999999999993E-2</v>
      </c>
      <c r="I24" s="57">
        <f t="shared" si="5"/>
        <v>2.0999999999999996</v>
      </c>
    </row>
    <row r="25" spans="2:9" x14ac:dyDescent="0.25">
      <c r="B25" s="54" t="s">
        <v>83</v>
      </c>
      <c r="C25" s="70" t="s">
        <v>28</v>
      </c>
      <c r="D25" s="54" t="s">
        <v>15</v>
      </c>
      <c r="E25" s="56">
        <v>10</v>
      </c>
      <c r="F25" s="56">
        <v>1.06</v>
      </c>
      <c r="G25" s="56">
        <v>0.16</v>
      </c>
      <c r="H25" s="56">
        <f t="shared" si="4"/>
        <v>1.22</v>
      </c>
      <c r="I25" s="57">
        <f t="shared" si="5"/>
        <v>12.2</v>
      </c>
    </row>
    <row r="26" spans="2:9" x14ac:dyDescent="0.25">
      <c r="B26" s="54" t="s">
        <v>84</v>
      </c>
      <c r="C26" s="70" t="s">
        <v>30</v>
      </c>
      <c r="D26" s="54" t="s">
        <v>15</v>
      </c>
      <c r="E26" s="56">
        <v>6</v>
      </c>
      <c r="F26" s="56">
        <v>5.52</v>
      </c>
      <c r="G26" s="56">
        <v>0.83</v>
      </c>
      <c r="H26" s="56">
        <f t="shared" si="2"/>
        <v>6.35</v>
      </c>
      <c r="I26" s="57">
        <f t="shared" si="3"/>
        <v>38.099999999999994</v>
      </c>
    </row>
    <row r="27" spans="2:9" x14ac:dyDescent="0.25">
      <c r="B27" s="54" t="s">
        <v>85</v>
      </c>
      <c r="C27" s="70" t="s">
        <v>34</v>
      </c>
      <c r="D27" s="54" t="s">
        <v>15</v>
      </c>
      <c r="E27" s="56">
        <v>97</v>
      </c>
      <c r="F27" s="56">
        <v>7.47</v>
      </c>
      <c r="G27" s="56">
        <v>9.1999999999999993</v>
      </c>
      <c r="H27" s="56">
        <f t="shared" si="2"/>
        <v>16.669999999999998</v>
      </c>
      <c r="I27" s="57">
        <f t="shared" si="3"/>
        <v>1616.9899999999998</v>
      </c>
    </row>
    <row r="28" spans="2:9" x14ac:dyDescent="0.25">
      <c r="B28" s="54" t="s">
        <v>86</v>
      </c>
      <c r="C28" s="70" t="s">
        <v>35</v>
      </c>
      <c r="D28" s="54" t="s">
        <v>15</v>
      </c>
      <c r="E28" s="56">
        <v>48</v>
      </c>
      <c r="F28" s="56">
        <v>6.79</v>
      </c>
      <c r="G28" s="56">
        <v>9.1999999999999993</v>
      </c>
      <c r="H28" s="56">
        <f t="shared" si="2"/>
        <v>15.989999999999998</v>
      </c>
      <c r="I28" s="57">
        <f t="shared" si="3"/>
        <v>767.52</v>
      </c>
    </row>
    <row r="29" spans="2:9" x14ac:dyDescent="0.25">
      <c r="B29" s="54" t="s">
        <v>87</v>
      </c>
      <c r="C29" s="70" t="s">
        <v>67</v>
      </c>
      <c r="D29" s="54" t="s">
        <v>15</v>
      </c>
      <c r="E29" s="56">
        <v>27</v>
      </c>
      <c r="F29" s="56">
        <v>12.3</v>
      </c>
      <c r="G29" s="56">
        <v>1.85</v>
      </c>
      <c r="H29" s="56">
        <f t="shared" si="2"/>
        <v>14.15</v>
      </c>
      <c r="I29" s="57">
        <f t="shared" si="3"/>
        <v>382.05</v>
      </c>
    </row>
    <row r="30" spans="2:9" x14ac:dyDescent="0.25">
      <c r="B30" s="54" t="s">
        <v>88</v>
      </c>
      <c r="C30" s="70" t="s">
        <v>68</v>
      </c>
      <c r="D30" s="54" t="s">
        <v>71</v>
      </c>
      <c r="E30" s="56">
        <v>56</v>
      </c>
      <c r="F30" s="56">
        <v>0.52</v>
      </c>
      <c r="G30" s="56">
        <v>0.08</v>
      </c>
      <c r="H30" s="56">
        <f t="shared" si="2"/>
        <v>0.6</v>
      </c>
      <c r="I30" s="57">
        <f t="shared" si="3"/>
        <v>33.6</v>
      </c>
    </row>
    <row r="31" spans="2:9" x14ac:dyDescent="0.25">
      <c r="B31" s="54" t="s">
        <v>89</v>
      </c>
      <c r="C31" s="70" t="s">
        <v>69</v>
      </c>
      <c r="D31" s="54" t="s">
        <v>71</v>
      </c>
      <c r="E31" s="56">
        <v>3</v>
      </c>
      <c r="F31" s="56">
        <v>0.63</v>
      </c>
      <c r="G31" s="56">
        <v>0.09</v>
      </c>
      <c r="H31" s="56">
        <f t="shared" si="2"/>
        <v>0.72</v>
      </c>
      <c r="I31" s="57">
        <f t="shared" si="3"/>
        <v>2.16</v>
      </c>
    </row>
    <row r="32" spans="2:9" x14ac:dyDescent="0.25">
      <c r="B32" s="54" t="s">
        <v>90</v>
      </c>
      <c r="C32" s="70" t="s">
        <v>70</v>
      </c>
      <c r="D32" s="54" t="s">
        <v>15</v>
      </c>
      <c r="E32" s="56">
        <v>17</v>
      </c>
      <c r="F32" s="56">
        <v>0.18</v>
      </c>
      <c r="G32" s="56">
        <v>0.03</v>
      </c>
      <c r="H32" s="56">
        <f t="shared" si="2"/>
        <v>0.21</v>
      </c>
      <c r="I32" s="57">
        <f t="shared" si="3"/>
        <v>3.57</v>
      </c>
    </row>
    <row r="33" spans="2:11" x14ac:dyDescent="0.25">
      <c r="B33" s="54" t="s">
        <v>91</v>
      </c>
      <c r="C33" s="70" t="s">
        <v>158</v>
      </c>
      <c r="D33" s="54" t="s">
        <v>15</v>
      </c>
      <c r="E33" s="56">
        <v>1</v>
      </c>
      <c r="F33" s="56">
        <v>0</v>
      </c>
      <c r="G33" s="56">
        <v>580</v>
      </c>
      <c r="H33" s="56">
        <f t="shared" si="2"/>
        <v>580</v>
      </c>
      <c r="I33" s="57">
        <f t="shared" si="3"/>
        <v>580</v>
      </c>
    </row>
    <row r="34" spans="2:11" x14ac:dyDescent="0.25">
      <c r="B34" s="54" t="s">
        <v>92</v>
      </c>
      <c r="C34" s="70" t="s">
        <v>391</v>
      </c>
      <c r="D34" s="54" t="s">
        <v>15</v>
      </c>
      <c r="E34" s="56">
        <v>2</v>
      </c>
      <c r="F34" s="56">
        <v>323</v>
      </c>
      <c r="G34" s="56">
        <v>48.45</v>
      </c>
      <c r="H34" s="56">
        <f t="shared" si="2"/>
        <v>371.45</v>
      </c>
      <c r="I34" s="57">
        <f t="shared" si="3"/>
        <v>742.9</v>
      </c>
    </row>
    <row r="35" spans="2:11" s="58" customFormat="1" ht="6.75" customHeight="1" x14ac:dyDescent="0.25">
      <c r="B35" s="54"/>
      <c r="C35" s="55"/>
      <c r="D35" s="54"/>
      <c r="E35" s="56"/>
      <c r="F35" s="56"/>
      <c r="G35" s="56"/>
      <c r="H35" s="56"/>
      <c r="I35" s="57"/>
      <c r="K35" s="59"/>
    </row>
    <row r="36" spans="2:11" s="64" customFormat="1" x14ac:dyDescent="0.25">
      <c r="B36" s="60" t="s">
        <v>103</v>
      </c>
      <c r="C36" s="61" t="s">
        <v>104</v>
      </c>
      <c r="D36" s="54"/>
      <c r="E36" s="53"/>
      <c r="F36" s="53"/>
      <c r="G36" s="53"/>
      <c r="H36" s="53"/>
      <c r="I36" s="63"/>
      <c r="J36" s="72"/>
      <c r="K36" s="65"/>
    </row>
    <row r="37" spans="2:11" x14ac:dyDescent="0.25">
      <c r="B37" s="54" t="s">
        <v>105</v>
      </c>
      <c r="C37" s="70" t="s">
        <v>106</v>
      </c>
      <c r="D37" s="54" t="s">
        <v>15</v>
      </c>
      <c r="E37" s="56">
        <v>14</v>
      </c>
      <c r="F37" s="56">
        <v>0.57999999999999996</v>
      </c>
      <c r="G37" s="56">
        <v>0.09</v>
      </c>
      <c r="H37" s="56">
        <f t="shared" ref="H37:H65" si="6">G37+F37</f>
        <v>0.66999999999999993</v>
      </c>
      <c r="I37" s="57">
        <f t="shared" ref="I37:I65" si="7">H37*E37</f>
        <v>9.379999999999999</v>
      </c>
    </row>
    <row r="38" spans="2:11" x14ac:dyDescent="0.25">
      <c r="B38" s="54" t="s">
        <v>128</v>
      </c>
      <c r="C38" s="70" t="s">
        <v>107</v>
      </c>
      <c r="D38" s="54" t="s">
        <v>15</v>
      </c>
      <c r="E38" s="56">
        <v>14</v>
      </c>
      <c r="F38" s="56">
        <v>1.86</v>
      </c>
      <c r="G38" s="56">
        <v>0.28000000000000003</v>
      </c>
      <c r="H38" s="56">
        <f t="shared" si="6"/>
        <v>2.14</v>
      </c>
      <c r="I38" s="57">
        <f t="shared" si="7"/>
        <v>29.96</v>
      </c>
    </row>
    <row r="39" spans="2:11" x14ac:dyDescent="0.25">
      <c r="B39" s="54" t="s">
        <v>129</v>
      </c>
      <c r="C39" s="70" t="s">
        <v>108</v>
      </c>
      <c r="D39" s="54" t="s">
        <v>15</v>
      </c>
      <c r="E39" s="56">
        <v>20</v>
      </c>
      <c r="F39" s="56">
        <v>21.3</v>
      </c>
      <c r="G39" s="56">
        <v>3.2</v>
      </c>
      <c r="H39" s="56">
        <f t="shared" si="6"/>
        <v>24.5</v>
      </c>
      <c r="I39" s="57">
        <f t="shared" si="7"/>
        <v>490</v>
      </c>
    </row>
    <row r="40" spans="2:11" x14ac:dyDescent="0.25">
      <c r="B40" s="54" t="s">
        <v>130</v>
      </c>
      <c r="C40" s="70" t="s">
        <v>228</v>
      </c>
      <c r="D40" s="54" t="s">
        <v>15</v>
      </c>
      <c r="E40" s="56">
        <v>20</v>
      </c>
      <c r="F40" s="56">
        <v>92.14</v>
      </c>
      <c r="G40" s="56">
        <v>13.82</v>
      </c>
      <c r="H40" s="56">
        <f t="shared" si="6"/>
        <v>105.96000000000001</v>
      </c>
      <c r="I40" s="57">
        <f t="shared" si="7"/>
        <v>2119.2000000000003</v>
      </c>
    </row>
    <row r="41" spans="2:11" x14ac:dyDescent="0.25">
      <c r="B41" s="54" t="s">
        <v>131</v>
      </c>
      <c r="C41" s="70" t="s">
        <v>127</v>
      </c>
      <c r="D41" s="54" t="s">
        <v>15</v>
      </c>
      <c r="E41" s="56">
        <v>14</v>
      </c>
      <c r="F41" s="56">
        <v>8.51</v>
      </c>
      <c r="G41" s="56">
        <v>1.28</v>
      </c>
      <c r="H41" s="56">
        <f t="shared" si="6"/>
        <v>9.7899999999999991</v>
      </c>
      <c r="I41" s="57">
        <f t="shared" si="7"/>
        <v>137.06</v>
      </c>
    </row>
    <row r="42" spans="2:11" x14ac:dyDescent="0.25">
      <c r="B42" s="54" t="s">
        <v>132</v>
      </c>
      <c r="C42" s="70" t="s">
        <v>116</v>
      </c>
      <c r="D42" s="54" t="s">
        <v>118</v>
      </c>
      <c r="E42" s="56">
        <v>0.8</v>
      </c>
      <c r="F42" s="56">
        <v>66.209999999999994</v>
      </c>
      <c r="G42" s="56">
        <v>9.93</v>
      </c>
      <c r="H42" s="56">
        <f t="shared" si="6"/>
        <v>76.139999999999986</v>
      </c>
      <c r="I42" s="57">
        <f t="shared" si="7"/>
        <v>60.911999999999992</v>
      </c>
    </row>
    <row r="43" spans="2:11" x14ac:dyDescent="0.25">
      <c r="B43" s="54" t="s">
        <v>133</v>
      </c>
      <c r="C43" s="70" t="s">
        <v>123</v>
      </c>
      <c r="D43" s="54" t="s">
        <v>15</v>
      </c>
      <c r="E43" s="56">
        <v>4</v>
      </c>
      <c r="F43" s="56">
        <v>62.14</v>
      </c>
      <c r="G43" s="56">
        <v>9.32</v>
      </c>
      <c r="H43" s="56">
        <f t="shared" si="6"/>
        <v>71.460000000000008</v>
      </c>
      <c r="I43" s="57">
        <f t="shared" si="7"/>
        <v>285.84000000000003</v>
      </c>
    </row>
    <row r="44" spans="2:11" x14ac:dyDescent="0.25">
      <c r="B44" s="54" t="s">
        <v>134</v>
      </c>
      <c r="C44" s="70" t="s">
        <v>124</v>
      </c>
      <c r="D44" s="54" t="s">
        <v>15</v>
      </c>
      <c r="E44" s="56">
        <v>8</v>
      </c>
      <c r="F44" s="56">
        <v>3.31</v>
      </c>
      <c r="G44" s="56">
        <v>0.5</v>
      </c>
      <c r="H44" s="56">
        <f t="shared" si="6"/>
        <v>3.81</v>
      </c>
      <c r="I44" s="57">
        <f t="shared" si="7"/>
        <v>30.48</v>
      </c>
    </row>
    <row r="45" spans="2:11" x14ac:dyDescent="0.25">
      <c r="B45" s="54" t="s">
        <v>135</v>
      </c>
      <c r="C45" s="70" t="s">
        <v>117</v>
      </c>
      <c r="D45" s="54" t="s">
        <v>119</v>
      </c>
      <c r="E45" s="56">
        <v>2</v>
      </c>
      <c r="F45" s="56">
        <v>43.96</v>
      </c>
      <c r="G45" s="56">
        <v>6.59</v>
      </c>
      <c r="H45" s="56">
        <f t="shared" si="6"/>
        <v>50.55</v>
      </c>
      <c r="I45" s="57">
        <f t="shared" si="7"/>
        <v>101.1</v>
      </c>
    </row>
    <row r="46" spans="2:11" x14ac:dyDescent="0.25">
      <c r="B46" s="54" t="s">
        <v>136</v>
      </c>
      <c r="C46" s="70" t="s">
        <v>152</v>
      </c>
      <c r="D46" s="54" t="s">
        <v>15</v>
      </c>
      <c r="E46" s="56">
        <v>23</v>
      </c>
      <c r="F46" s="56">
        <v>8.36</v>
      </c>
      <c r="G46" s="56">
        <v>1.25</v>
      </c>
      <c r="H46" s="56">
        <f t="shared" si="6"/>
        <v>9.61</v>
      </c>
      <c r="I46" s="57">
        <f t="shared" si="7"/>
        <v>221.02999999999997</v>
      </c>
    </row>
    <row r="47" spans="2:11" x14ac:dyDescent="0.25">
      <c r="B47" s="54" t="s">
        <v>137</v>
      </c>
      <c r="C47" s="70" t="s">
        <v>229</v>
      </c>
      <c r="D47" s="54" t="s">
        <v>15</v>
      </c>
      <c r="E47" s="56">
        <v>23</v>
      </c>
      <c r="F47" s="56">
        <v>19.2</v>
      </c>
      <c r="G47" s="56">
        <v>2.88</v>
      </c>
      <c r="H47" s="56">
        <f t="shared" ref="H47:H48" si="8">G47+F47</f>
        <v>22.08</v>
      </c>
      <c r="I47" s="57">
        <f t="shared" ref="I47:I48" si="9">H47*E47</f>
        <v>507.84</v>
      </c>
    </row>
    <row r="48" spans="2:11" x14ac:dyDescent="0.25">
      <c r="B48" s="54" t="s">
        <v>138</v>
      </c>
      <c r="C48" s="70" t="s">
        <v>153</v>
      </c>
      <c r="D48" s="54" t="s">
        <v>15</v>
      </c>
      <c r="E48" s="56">
        <v>3</v>
      </c>
      <c r="F48" s="56">
        <v>8.15</v>
      </c>
      <c r="G48" s="56">
        <v>1.22</v>
      </c>
      <c r="H48" s="56">
        <f t="shared" si="8"/>
        <v>9.370000000000001</v>
      </c>
      <c r="I48" s="57">
        <f t="shared" si="9"/>
        <v>28.110000000000003</v>
      </c>
    </row>
    <row r="49" spans="2:9" x14ac:dyDescent="0.25">
      <c r="B49" s="54" t="s">
        <v>139</v>
      </c>
      <c r="C49" s="70" t="s">
        <v>230</v>
      </c>
      <c r="D49" s="54" t="s">
        <v>15</v>
      </c>
      <c r="E49" s="56">
        <v>3</v>
      </c>
      <c r="F49" s="56">
        <v>19.2</v>
      </c>
      <c r="G49" s="56">
        <v>2.88</v>
      </c>
      <c r="H49" s="56">
        <f t="shared" ref="H49" si="10">G49+F49</f>
        <v>22.08</v>
      </c>
      <c r="I49" s="57">
        <f t="shared" ref="I49" si="11">H49*E49</f>
        <v>66.239999999999995</v>
      </c>
    </row>
    <row r="50" spans="2:9" x14ac:dyDescent="0.25">
      <c r="B50" s="54" t="s">
        <v>140</v>
      </c>
      <c r="C50" s="70" t="s">
        <v>126</v>
      </c>
      <c r="D50" s="54" t="s">
        <v>15</v>
      </c>
      <c r="E50" s="56">
        <v>2</v>
      </c>
      <c r="F50" s="56">
        <v>22.91</v>
      </c>
      <c r="G50" s="56">
        <v>3.44</v>
      </c>
      <c r="H50" s="56">
        <f t="shared" si="6"/>
        <v>26.35</v>
      </c>
      <c r="I50" s="57">
        <f t="shared" si="7"/>
        <v>52.7</v>
      </c>
    </row>
    <row r="51" spans="2:9" x14ac:dyDescent="0.25">
      <c r="B51" s="54" t="s">
        <v>141</v>
      </c>
      <c r="C51" s="70" t="s">
        <v>112</v>
      </c>
      <c r="D51" s="54" t="s">
        <v>15</v>
      </c>
      <c r="E51" s="56">
        <v>14</v>
      </c>
      <c r="F51" s="56">
        <v>0.41</v>
      </c>
      <c r="G51" s="56">
        <v>0.06</v>
      </c>
      <c r="H51" s="56">
        <f t="shared" si="6"/>
        <v>0.47</v>
      </c>
      <c r="I51" s="57">
        <f t="shared" si="7"/>
        <v>6.58</v>
      </c>
    </row>
    <row r="52" spans="2:9" x14ac:dyDescent="0.25">
      <c r="B52" s="54" t="s">
        <v>142</v>
      </c>
      <c r="C52" s="70" t="s">
        <v>109</v>
      </c>
      <c r="D52" s="54" t="s">
        <v>120</v>
      </c>
      <c r="E52" s="56">
        <v>0.4</v>
      </c>
      <c r="F52" s="56">
        <v>39.96</v>
      </c>
      <c r="G52" s="56">
        <v>5.99</v>
      </c>
      <c r="H52" s="56">
        <f t="shared" si="6"/>
        <v>45.95</v>
      </c>
      <c r="I52" s="57">
        <f t="shared" si="7"/>
        <v>18.380000000000003</v>
      </c>
    </row>
    <row r="53" spans="2:9" x14ac:dyDescent="0.25">
      <c r="B53" s="54" t="s">
        <v>143</v>
      </c>
      <c r="C53" s="70" t="s">
        <v>111</v>
      </c>
      <c r="D53" s="54" t="s">
        <v>120</v>
      </c>
      <c r="E53" s="56">
        <v>0.2</v>
      </c>
      <c r="F53" s="56">
        <v>16.36</v>
      </c>
      <c r="G53" s="56">
        <v>2.4500000000000002</v>
      </c>
      <c r="H53" s="56">
        <f t="shared" si="6"/>
        <v>18.809999999999999</v>
      </c>
      <c r="I53" s="57">
        <f t="shared" si="7"/>
        <v>3.762</v>
      </c>
    </row>
    <row r="54" spans="2:9" x14ac:dyDescent="0.25">
      <c r="B54" s="54" t="s">
        <v>144</v>
      </c>
      <c r="C54" s="70" t="s">
        <v>110</v>
      </c>
      <c r="D54" s="54" t="s">
        <v>120</v>
      </c>
      <c r="E54" s="56">
        <v>0.2</v>
      </c>
      <c r="F54" s="56">
        <v>24.33</v>
      </c>
      <c r="G54" s="56">
        <v>3.65</v>
      </c>
      <c r="H54" s="56">
        <f t="shared" si="6"/>
        <v>27.979999999999997</v>
      </c>
      <c r="I54" s="57">
        <f t="shared" si="7"/>
        <v>5.5960000000000001</v>
      </c>
    </row>
    <row r="55" spans="2:9" x14ac:dyDescent="0.25">
      <c r="B55" s="54" t="s">
        <v>145</v>
      </c>
      <c r="C55" s="70" t="s">
        <v>114</v>
      </c>
      <c r="D55" s="54" t="s">
        <v>121</v>
      </c>
      <c r="E55" s="56">
        <v>9</v>
      </c>
      <c r="F55" s="56">
        <v>49.04</v>
      </c>
      <c r="G55" s="56">
        <v>7.36</v>
      </c>
      <c r="H55" s="56">
        <f t="shared" si="6"/>
        <v>56.4</v>
      </c>
      <c r="I55" s="57">
        <f t="shared" si="7"/>
        <v>507.59999999999997</v>
      </c>
    </row>
    <row r="56" spans="2:9" x14ac:dyDescent="0.25">
      <c r="B56" s="54" t="s">
        <v>146</v>
      </c>
      <c r="C56" s="70" t="s">
        <v>122</v>
      </c>
      <c r="D56" s="54" t="s">
        <v>121</v>
      </c>
      <c r="E56" s="56">
        <v>25</v>
      </c>
      <c r="F56" s="56">
        <v>62.11</v>
      </c>
      <c r="G56" s="56">
        <v>9.32</v>
      </c>
      <c r="H56" s="56">
        <f t="shared" si="6"/>
        <v>71.430000000000007</v>
      </c>
      <c r="I56" s="57">
        <f t="shared" si="7"/>
        <v>1785.7500000000002</v>
      </c>
    </row>
    <row r="57" spans="2:9" x14ac:dyDescent="0.25">
      <c r="B57" s="54" t="s">
        <v>147</v>
      </c>
      <c r="C57" s="70" t="s">
        <v>125</v>
      </c>
      <c r="D57" s="54" t="s">
        <v>15</v>
      </c>
      <c r="E57" s="56">
        <v>24</v>
      </c>
      <c r="F57" s="56">
        <v>0.78</v>
      </c>
      <c r="G57" s="56">
        <v>0.12</v>
      </c>
      <c r="H57" s="56">
        <f t="shared" si="6"/>
        <v>0.9</v>
      </c>
      <c r="I57" s="57">
        <f t="shared" si="7"/>
        <v>21.6</v>
      </c>
    </row>
    <row r="58" spans="2:9" x14ac:dyDescent="0.25">
      <c r="B58" s="54" t="s">
        <v>148</v>
      </c>
      <c r="C58" s="70" t="s">
        <v>231</v>
      </c>
      <c r="D58" s="54" t="s">
        <v>15</v>
      </c>
      <c r="E58" s="56">
        <v>4</v>
      </c>
      <c r="F58" s="56">
        <v>14.23</v>
      </c>
      <c r="G58" s="56">
        <v>2.13</v>
      </c>
      <c r="H58" s="56">
        <f t="shared" si="6"/>
        <v>16.36</v>
      </c>
      <c r="I58" s="57">
        <f t="shared" si="7"/>
        <v>65.44</v>
      </c>
    </row>
    <row r="59" spans="2:9" x14ac:dyDescent="0.25">
      <c r="B59" s="54" t="s">
        <v>149</v>
      </c>
      <c r="C59" s="70" t="s">
        <v>113</v>
      </c>
      <c r="D59" s="54" t="s">
        <v>15</v>
      </c>
      <c r="E59" s="56">
        <v>4</v>
      </c>
      <c r="F59" s="56">
        <v>3.27</v>
      </c>
      <c r="G59" s="56">
        <v>0.49</v>
      </c>
      <c r="H59" s="56">
        <f t="shared" si="6"/>
        <v>3.76</v>
      </c>
      <c r="I59" s="57">
        <f t="shared" si="7"/>
        <v>15.04</v>
      </c>
    </row>
    <row r="60" spans="2:9" x14ac:dyDescent="0.25">
      <c r="B60" s="54" t="s">
        <v>150</v>
      </c>
      <c r="C60" s="70" t="s">
        <v>115</v>
      </c>
      <c r="D60" s="54" t="s">
        <v>15</v>
      </c>
      <c r="E60" s="56">
        <v>9</v>
      </c>
      <c r="F60" s="56">
        <v>1.82</v>
      </c>
      <c r="G60" s="56">
        <v>0.27</v>
      </c>
      <c r="H60" s="56">
        <f t="shared" si="6"/>
        <v>2.09</v>
      </c>
      <c r="I60" s="57">
        <f t="shared" si="7"/>
        <v>18.809999999999999</v>
      </c>
    </row>
    <row r="61" spans="2:9" x14ac:dyDescent="0.25">
      <c r="B61" s="54" t="s">
        <v>151</v>
      </c>
      <c r="C61" s="70" t="s">
        <v>232</v>
      </c>
      <c r="D61" s="54" t="s">
        <v>71</v>
      </c>
      <c r="E61" s="56">
        <v>20</v>
      </c>
      <c r="F61" s="56">
        <v>20.16</v>
      </c>
      <c r="G61" s="56">
        <v>3.02</v>
      </c>
      <c r="H61" s="56">
        <f t="shared" si="6"/>
        <v>23.18</v>
      </c>
      <c r="I61" s="57">
        <f t="shared" si="7"/>
        <v>463.6</v>
      </c>
    </row>
    <row r="62" spans="2:9" x14ac:dyDescent="0.25">
      <c r="B62" s="54" t="s">
        <v>154</v>
      </c>
      <c r="C62" s="70" t="s">
        <v>233</v>
      </c>
      <c r="D62" s="54" t="s">
        <v>71</v>
      </c>
      <c r="E62" s="56">
        <v>20</v>
      </c>
      <c r="F62" s="56">
        <v>100.32</v>
      </c>
      <c r="G62" s="56">
        <v>15.05</v>
      </c>
      <c r="H62" s="56">
        <f t="shared" si="6"/>
        <v>115.36999999999999</v>
      </c>
      <c r="I62" s="57">
        <f t="shared" si="7"/>
        <v>2307.3999999999996</v>
      </c>
    </row>
    <row r="63" spans="2:9" x14ac:dyDescent="0.25">
      <c r="B63" s="54" t="s">
        <v>155</v>
      </c>
      <c r="C63" s="70" t="s">
        <v>159</v>
      </c>
      <c r="D63" s="54" t="s">
        <v>71</v>
      </c>
      <c r="E63" s="56">
        <v>20</v>
      </c>
      <c r="F63" s="56">
        <v>8.3800000000000008</v>
      </c>
      <c r="G63" s="56">
        <v>1.26</v>
      </c>
      <c r="H63" s="56">
        <f t="shared" si="6"/>
        <v>9.64</v>
      </c>
      <c r="I63" s="57">
        <f t="shared" si="7"/>
        <v>192.8</v>
      </c>
    </row>
    <row r="64" spans="2:9" x14ac:dyDescent="0.25">
      <c r="B64" s="54" t="s">
        <v>156</v>
      </c>
      <c r="C64" s="70" t="s">
        <v>160</v>
      </c>
      <c r="D64" s="54" t="s">
        <v>71</v>
      </c>
      <c r="E64" s="56">
        <v>20</v>
      </c>
      <c r="F64" s="56">
        <v>18.5</v>
      </c>
      <c r="G64" s="56">
        <v>2.78</v>
      </c>
      <c r="H64" s="56">
        <f t="shared" si="6"/>
        <v>21.28</v>
      </c>
      <c r="I64" s="57">
        <f t="shared" si="7"/>
        <v>425.6</v>
      </c>
    </row>
    <row r="65" spans="2:11" x14ac:dyDescent="0.25">
      <c r="B65" s="54" t="s">
        <v>162</v>
      </c>
      <c r="C65" s="70" t="s">
        <v>161</v>
      </c>
      <c r="D65" s="54" t="s">
        <v>15</v>
      </c>
      <c r="E65" s="56">
        <v>1</v>
      </c>
      <c r="F65" s="56">
        <v>0</v>
      </c>
      <c r="G65" s="56">
        <v>356</v>
      </c>
      <c r="H65" s="56">
        <f t="shared" si="6"/>
        <v>356</v>
      </c>
      <c r="I65" s="57">
        <f t="shared" si="7"/>
        <v>356</v>
      </c>
    </row>
    <row r="66" spans="2:11" s="58" customFormat="1" ht="6.75" customHeight="1" x14ac:dyDescent="0.25">
      <c r="B66" s="54"/>
      <c r="C66" s="55"/>
      <c r="D66" s="54"/>
      <c r="E66" s="56"/>
      <c r="F66" s="56"/>
      <c r="G66" s="56"/>
      <c r="H66" s="56"/>
      <c r="I66" s="57"/>
      <c r="K66" s="59"/>
    </row>
    <row r="67" spans="2:11" x14ac:dyDescent="0.25">
      <c r="B67" s="60" t="s">
        <v>267</v>
      </c>
      <c r="C67" s="61" t="s">
        <v>249</v>
      </c>
      <c r="D67" s="54"/>
      <c r="E67" s="53"/>
      <c r="F67" s="53"/>
      <c r="G67" s="56"/>
      <c r="H67" s="56"/>
      <c r="I67" s="104"/>
    </row>
    <row r="68" spans="2:11" x14ac:dyDescent="0.25">
      <c r="B68" s="54" t="s">
        <v>268</v>
      </c>
      <c r="C68" s="101" t="s">
        <v>244</v>
      </c>
      <c r="D68" s="54" t="s">
        <v>15</v>
      </c>
      <c r="E68" s="56">
        <v>13</v>
      </c>
      <c r="F68" s="54">
        <v>0.66</v>
      </c>
      <c r="G68" s="56">
        <v>0.1</v>
      </c>
      <c r="H68" s="56">
        <f t="shared" ref="H68:H88" si="12">G68+F68</f>
        <v>0.76</v>
      </c>
      <c r="I68" s="57">
        <f t="shared" ref="I68:I88" si="13">H68*E68</f>
        <v>9.8800000000000008</v>
      </c>
    </row>
    <row r="69" spans="2:11" x14ac:dyDescent="0.25">
      <c r="B69" s="54" t="s">
        <v>270</v>
      </c>
      <c r="C69" s="70" t="s">
        <v>254</v>
      </c>
      <c r="D69" s="54" t="s">
        <v>15</v>
      </c>
      <c r="E69" s="56">
        <v>2</v>
      </c>
      <c r="F69" s="54">
        <v>2.99</v>
      </c>
      <c r="G69" s="56">
        <v>0.45</v>
      </c>
      <c r="H69" s="56">
        <f t="shared" si="12"/>
        <v>3.4400000000000004</v>
      </c>
      <c r="I69" s="57">
        <f t="shared" si="13"/>
        <v>6.8800000000000008</v>
      </c>
    </row>
    <row r="70" spans="2:11" x14ac:dyDescent="0.25">
      <c r="B70" s="54" t="s">
        <v>271</v>
      </c>
      <c r="C70" s="70" t="s">
        <v>253</v>
      </c>
      <c r="D70" s="54" t="s">
        <v>15</v>
      </c>
      <c r="E70" s="56">
        <v>6</v>
      </c>
      <c r="F70" s="54">
        <v>2.12</v>
      </c>
      <c r="G70" s="56">
        <v>0.32</v>
      </c>
      <c r="H70" s="56">
        <f t="shared" si="12"/>
        <v>2.44</v>
      </c>
      <c r="I70" s="57">
        <f t="shared" si="13"/>
        <v>14.64</v>
      </c>
    </row>
    <row r="71" spans="2:11" x14ac:dyDescent="0.25">
      <c r="B71" s="54" t="s">
        <v>272</v>
      </c>
      <c r="C71" s="70" t="s">
        <v>251</v>
      </c>
      <c r="D71" s="54" t="s">
        <v>15</v>
      </c>
      <c r="E71" s="56">
        <v>13</v>
      </c>
      <c r="F71" s="54">
        <v>0.2</v>
      </c>
      <c r="G71" s="56">
        <v>0.03</v>
      </c>
      <c r="H71" s="56">
        <f t="shared" si="12"/>
        <v>0.23</v>
      </c>
      <c r="I71" s="57">
        <f t="shared" si="13"/>
        <v>2.99</v>
      </c>
    </row>
    <row r="72" spans="2:11" x14ac:dyDescent="0.25">
      <c r="B72" s="54" t="s">
        <v>273</v>
      </c>
      <c r="C72" s="70" t="s">
        <v>252</v>
      </c>
      <c r="D72" s="54" t="s">
        <v>71</v>
      </c>
      <c r="E72" s="56">
        <v>12</v>
      </c>
      <c r="F72" s="54">
        <v>6.04</v>
      </c>
      <c r="G72" s="56">
        <v>0.91</v>
      </c>
      <c r="H72" s="56">
        <f t="shared" si="12"/>
        <v>6.95</v>
      </c>
      <c r="I72" s="57">
        <f t="shared" si="13"/>
        <v>83.4</v>
      </c>
    </row>
    <row r="73" spans="2:11" x14ac:dyDescent="0.25">
      <c r="B73" s="54" t="s">
        <v>274</v>
      </c>
      <c r="C73" s="101" t="s">
        <v>547</v>
      </c>
      <c r="D73" s="54" t="s">
        <v>71</v>
      </c>
      <c r="E73" s="56">
        <v>32</v>
      </c>
      <c r="F73" s="54">
        <v>2.08</v>
      </c>
      <c r="G73" s="56">
        <v>0.31</v>
      </c>
      <c r="H73" s="56">
        <f t="shared" si="12"/>
        <v>2.39</v>
      </c>
      <c r="I73" s="57">
        <f t="shared" si="13"/>
        <v>76.48</v>
      </c>
    </row>
    <row r="74" spans="2:11" x14ac:dyDescent="0.25">
      <c r="B74" s="54" t="s">
        <v>275</v>
      </c>
      <c r="C74" s="101" t="s">
        <v>546</v>
      </c>
      <c r="D74" s="54" t="s">
        <v>71</v>
      </c>
      <c r="E74" s="56">
        <v>16</v>
      </c>
      <c r="F74" s="54">
        <v>5.41</v>
      </c>
      <c r="G74" s="56">
        <v>0.81</v>
      </c>
      <c r="H74" s="56">
        <f t="shared" si="12"/>
        <v>6.2200000000000006</v>
      </c>
      <c r="I74" s="57">
        <f t="shared" si="13"/>
        <v>99.52000000000001</v>
      </c>
    </row>
    <row r="75" spans="2:11" x14ac:dyDescent="0.25">
      <c r="B75" s="54" t="s">
        <v>276</v>
      </c>
      <c r="C75" s="70" t="s">
        <v>537</v>
      </c>
      <c r="D75" s="54" t="s">
        <v>71</v>
      </c>
      <c r="E75" s="56">
        <v>80</v>
      </c>
      <c r="F75" s="54">
        <v>2.71</v>
      </c>
      <c r="G75" s="56">
        <f t="shared" ref="G75" si="14">ROUND(F75*0.3,2)</f>
        <v>0.81</v>
      </c>
      <c r="H75" s="56">
        <f t="shared" si="12"/>
        <v>3.52</v>
      </c>
      <c r="I75" s="57">
        <f t="shared" si="13"/>
        <v>281.60000000000002</v>
      </c>
    </row>
    <row r="76" spans="2:11" x14ac:dyDescent="0.25">
      <c r="B76" s="54" t="s">
        <v>277</v>
      </c>
      <c r="C76" s="70" t="s">
        <v>247</v>
      </c>
      <c r="D76" s="54" t="s">
        <v>71</v>
      </c>
      <c r="E76" s="56">
        <v>26</v>
      </c>
      <c r="F76" s="54">
        <v>6.82</v>
      </c>
      <c r="G76" s="56">
        <v>1.02</v>
      </c>
      <c r="H76" s="56">
        <f t="shared" si="12"/>
        <v>7.84</v>
      </c>
      <c r="I76" s="57">
        <f t="shared" si="13"/>
        <v>203.84</v>
      </c>
    </row>
    <row r="77" spans="2:11" x14ac:dyDescent="0.25">
      <c r="B77" s="54" t="s">
        <v>278</v>
      </c>
      <c r="C77" s="70" t="s">
        <v>269</v>
      </c>
      <c r="D77" s="54" t="s">
        <v>119</v>
      </c>
      <c r="E77" s="56">
        <v>1</v>
      </c>
      <c r="F77" s="54">
        <v>3.72</v>
      </c>
      <c r="G77" s="56">
        <v>0.56000000000000005</v>
      </c>
      <c r="H77" s="56">
        <f t="shared" si="12"/>
        <v>4.28</v>
      </c>
      <c r="I77" s="57">
        <f t="shared" si="13"/>
        <v>4.28</v>
      </c>
    </row>
    <row r="78" spans="2:11" x14ac:dyDescent="0.25">
      <c r="B78" s="54" t="s">
        <v>279</v>
      </c>
      <c r="C78" s="70" t="s">
        <v>250</v>
      </c>
      <c r="D78" s="54" t="s">
        <v>15</v>
      </c>
      <c r="E78" s="56">
        <v>13</v>
      </c>
      <c r="F78" s="54">
        <v>0.21</v>
      </c>
      <c r="G78" s="56">
        <v>0.03</v>
      </c>
      <c r="H78" s="56">
        <f t="shared" si="12"/>
        <v>0.24</v>
      </c>
      <c r="I78" s="57">
        <f t="shared" si="13"/>
        <v>3.12</v>
      </c>
    </row>
    <row r="79" spans="2:11" x14ac:dyDescent="0.25">
      <c r="B79" s="54" t="s">
        <v>280</v>
      </c>
      <c r="C79" s="70" t="s">
        <v>255</v>
      </c>
      <c r="D79" s="54" t="s">
        <v>15</v>
      </c>
      <c r="E79" s="56">
        <v>2</v>
      </c>
      <c r="F79" s="54">
        <v>4.72</v>
      </c>
      <c r="G79" s="56">
        <v>0.71</v>
      </c>
      <c r="H79" s="56">
        <f t="shared" si="12"/>
        <v>5.43</v>
      </c>
      <c r="I79" s="57">
        <f t="shared" si="13"/>
        <v>10.86</v>
      </c>
    </row>
    <row r="80" spans="2:11" x14ac:dyDescent="0.25">
      <c r="B80" s="54" t="s">
        <v>281</v>
      </c>
      <c r="C80" s="70" t="s">
        <v>261</v>
      </c>
      <c r="D80" s="54" t="s">
        <v>15</v>
      </c>
      <c r="E80" s="56">
        <v>4</v>
      </c>
      <c r="F80" s="54">
        <v>2.29</v>
      </c>
      <c r="G80" s="56">
        <v>0.34</v>
      </c>
      <c r="H80" s="56">
        <f t="shared" si="12"/>
        <v>2.63</v>
      </c>
      <c r="I80" s="57">
        <f t="shared" si="13"/>
        <v>10.52</v>
      </c>
    </row>
    <row r="81" spans="2:9" x14ac:dyDescent="0.25">
      <c r="B81" s="54" t="s">
        <v>282</v>
      </c>
      <c r="C81" s="70" t="s">
        <v>265</v>
      </c>
      <c r="D81" s="54" t="s">
        <v>15</v>
      </c>
      <c r="E81" s="56">
        <v>4</v>
      </c>
      <c r="F81" s="54">
        <v>3.25</v>
      </c>
      <c r="G81" s="56">
        <v>0.49</v>
      </c>
      <c r="H81" s="56">
        <f t="shared" si="12"/>
        <v>3.74</v>
      </c>
      <c r="I81" s="57">
        <f t="shared" si="13"/>
        <v>14.96</v>
      </c>
    </row>
    <row r="82" spans="2:9" x14ac:dyDescent="0.25">
      <c r="B82" s="54" t="s">
        <v>283</v>
      </c>
      <c r="C82" s="70" t="s">
        <v>260</v>
      </c>
      <c r="D82" s="54" t="s">
        <v>15</v>
      </c>
      <c r="E82" s="56">
        <v>2</v>
      </c>
      <c r="F82" s="54">
        <v>5.46</v>
      </c>
      <c r="G82" s="56">
        <v>0.82</v>
      </c>
      <c r="H82" s="56">
        <f t="shared" si="12"/>
        <v>6.28</v>
      </c>
      <c r="I82" s="57">
        <f t="shared" si="13"/>
        <v>12.56</v>
      </c>
    </row>
    <row r="83" spans="2:9" x14ac:dyDescent="0.25">
      <c r="B83" s="54" t="s">
        <v>284</v>
      </c>
      <c r="C83" s="70" t="s">
        <v>264</v>
      </c>
      <c r="D83" s="54" t="s">
        <v>15</v>
      </c>
      <c r="E83" s="56">
        <v>32</v>
      </c>
      <c r="F83" s="54">
        <v>0.11</v>
      </c>
      <c r="G83" s="56">
        <v>0.02</v>
      </c>
      <c r="H83" s="56">
        <f t="shared" si="12"/>
        <v>0.13</v>
      </c>
      <c r="I83" s="57">
        <f t="shared" si="13"/>
        <v>4.16</v>
      </c>
    </row>
    <row r="84" spans="2:9" x14ac:dyDescent="0.25">
      <c r="B84" s="54" t="s">
        <v>285</v>
      </c>
      <c r="C84" s="70" t="s">
        <v>258</v>
      </c>
      <c r="D84" s="54" t="s">
        <v>15</v>
      </c>
      <c r="E84" s="56">
        <v>10</v>
      </c>
      <c r="F84" s="54">
        <v>0.26</v>
      </c>
      <c r="G84" s="56">
        <v>0.04</v>
      </c>
      <c r="H84" s="56">
        <f t="shared" si="12"/>
        <v>0.3</v>
      </c>
      <c r="I84" s="57">
        <f t="shared" si="13"/>
        <v>3</v>
      </c>
    </row>
    <row r="85" spans="2:9" x14ac:dyDescent="0.25">
      <c r="B85" s="54" t="s">
        <v>286</v>
      </c>
      <c r="C85" s="70" t="s">
        <v>259</v>
      </c>
      <c r="D85" s="54" t="s">
        <v>15</v>
      </c>
      <c r="E85" s="56">
        <v>10</v>
      </c>
      <c r="F85" s="54">
        <v>0.69</v>
      </c>
      <c r="G85" s="56">
        <v>0.1</v>
      </c>
      <c r="H85" s="56">
        <f t="shared" si="12"/>
        <v>0.78999999999999992</v>
      </c>
      <c r="I85" s="57">
        <f t="shared" si="13"/>
        <v>7.8999999999999995</v>
      </c>
    </row>
    <row r="86" spans="2:9" x14ac:dyDescent="0.25">
      <c r="B86" s="54" t="s">
        <v>287</v>
      </c>
      <c r="C86" s="70" t="s">
        <v>257</v>
      </c>
      <c r="D86" s="54" t="s">
        <v>71</v>
      </c>
      <c r="E86" s="56">
        <v>2</v>
      </c>
      <c r="F86" s="54">
        <v>10.35</v>
      </c>
      <c r="G86" s="56">
        <v>1.55</v>
      </c>
      <c r="H86" s="56">
        <f t="shared" si="12"/>
        <v>11.9</v>
      </c>
      <c r="I86" s="57">
        <f t="shared" si="13"/>
        <v>23.8</v>
      </c>
    </row>
    <row r="87" spans="2:9" x14ac:dyDescent="0.25">
      <c r="B87" s="54" t="s">
        <v>288</v>
      </c>
      <c r="C87" s="70" t="s">
        <v>263</v>
      </c>
      <c r="D87" s="54" t="s">
        <v>71</v>
      </c>
      <c r="E87" s="56">
        <v>4</v>
      </c>
      <c r="F87" s="54">
        <v>7.78</v>
      </c>
      <c r="G87" s="56">
        <v>1.17</v>
      </c>
      <c r="H87" s="56">
        <f t="shared" si="12"/>
        <v>8.9499999999999993</v>
      </c>
      <c r="I87" s="57">
        <f t="shared" si="13"/>
        <v>35.799999999999997</v>
      </c>
    </row>
    <row r="88" spans="2:9" x14ac:dyDescent="0.25">
      <c r="B88" s="54" t="s">
        <v>289</v>
      </c>
      <c r="C88" s="70" t="s">
        <v>246</v>
      </c>
      <c r="D88" s="54" t="s">
        <v>15</v>
      </c>
      <c r="E88" s="56">
        <v>9</v>
      </c>
      <c r="F88" s="54">
        <v>3.14</v>
      </c>
      <c r="G88" s="56">
        <v>0.47</v>
      </c>
      <c r="H88" s="56">
        <f t="shared" si="12"/>
        <v>3.6100000000000003</v>
      </c>
      <c r="I88" s="57">
        <f t="shared" si="13"/>
        <v>32.49</v>
      </c>
    </row>
    <row r="89" spans="2:9" x14ac:dyDescent="0.25">
      <c r="B89" s="54" t="s">
        <v>290</v>
      </c>
      <c r="C89" s="70" t="s">
        <v>266</v>
      </c>
      <c r="D89" s="54" t="s">
        <v>15</v>
      </c>
      <c r="E89" s="56">
        <v>0.4</v>
      </c>
      <c r="F89" s="54">
        <v>70.8</v>
      </c>
      <c r="G89" s="56">
        <v>10.62</v>
      </c>
      <c r="H89" s="56">
        <f t="shared" ref="H89" si="15">G89+F89</f>
        <v>81.42</v>
      </c>
      <c r="I89" s="57">
        <f t="shared" ref="I89" si="16">H89*E89</f>
        <v>32.568000000000005</v>
      </c>
    </row>
    <row r="90" spans="2:9" x14ac:dyDescent="0.25">
      <c r="B90" s="54"/>
      <c r="C90" s="99" t="s">
        <v>518</v>
      </c>
      <c r="D90" s="54"/>
      <c r="E90" s="56"/>
      <c r="F90" s="56"/>
      <c r="G90" s="56"/>
      <c r="H90" s="56"/>
      <c r="I90" s="63">
        <f>SUM(I13:I89)</f>
        <v>90459.678000000073</v>
      </c>
    </row>
    <row r="91" spans="2:9" x14ac:dyDescent="0.25">
      <c r="B91" s="54"/>
      <c r="C91" s="99"/>
      <c r="D91" s="54"/>
      <c r="E91" s="56"/>
      <c r="F91" s="56"/>
      <c r="G91" s="56"/>
      <c r="H91" s="56"/>
      <c r="I91" s="63"/>
    </row>
    <row r="92" spans="2:9" x14ac:dyDescent="0.25">
      <c r="B92" s="97" t="s">
        <v>164</v>
      </c>
      <c r="C92" s="98" t="s">
        <v>165</v>
      </c>
      <c r="D92" s="54"/>
      <c r="E92" s="56"/>
      <c r="F92" s="56"/>
      <c r="G92" s="56"/>
      <c r="H92" s="56"/>
      <c r="I92" s="63"/>
    </row>
    <row r="93" spans="2:9" x14ac:dyDescent="0.25">
      <c r="B93" s="60" t="s">
        <v>380</v>
      </c>
      <c r="C93" s="98" t="s">
        <v>74</v>
      </c>
      <c r="D93" s="54"/>
      <c r="E93" s="56"/>
      <c r="F93" s="56"/>
      <c r="G93" s="56"/>
      <c r="H93" s="56"/>
      <c r="I93" s="57"/>
    </row>
    <row r="94" spans="2:9" ht="75" x14ac:dyDescent="0.25">
      <c r="B94" s="54" t="s">
        <v>381</v>
      </c>
      <c r="C94" s="105" t="s">
        <v>551</v>
      </c>
      <c r="D94" s="54" t="s">
        <v>15</v>
      </c>
      <c r="E94" s="56">
        <v>2</v>
      </c>
      <c r="F94" s="56">
        <v>59199.6</v>
      </c>
      <c r="G94" s="56">
        <v>3488</v>
      </c>
      <c r="H94" s="56">
        <f t="shared" ref="H94" si="17">G94+F94</f>
        <v>62687.6</v>
      </c>
      <c r="I94" s="57">
        <f t="shared" ref="I94" si="18">H94*E94</f>
        <v>125375.2</v>
      </c>
    </row>
    <row r="95" spans="2:9" ht="75" x14ac:dyDescent="0.25">
      <c r="B95" s="67" t="s">
        <v>166</v>
      </c>
      <c r="C95" s="55" t="s">
        <v>407</v>
      </c>
      <c r="D95" s="54" t="s">
        <v>15</v>
      </c>
      <c r="E95" s="56">
        <v>2</v>
      </c>
      <c r="F95" s="56">
        <v>34532</v>
      </c>
      <c r="G95" s="56">
        <v>2325</v>
      </c>
      <c r="H95" s="56">
        <f>G95+F95</f>
        <v>36857</v>
      </c>
      <c r="I95" s="57">
        <f>H95*E95</f>
        <v>73714</v>
      </c>
    </row>
    <row r="96" spans="2:9" x14ac:dyDescent="0.25">
      <c r="B96" s="67" t="s">
        <v>318</v>
      </c>
      <c r="C96" s="55" t="s">
        <v>430</v>
      </c>
      <c r="D96" s="54" t="s">
        <v>15</v>
      </c>
      <c r="E96" s="56">
        <v>2</v>
      </c>
      <c r="F96" s="56">
        <v>4054</v>
      </c>
      <c r="G96" s="56">
        <v>458</v>
      </c>
      <c r="H96" s="56">
        <f>G96+F96</f>
        <v>4512</v>
      </c>
      <c r="I96" s="57">
        <f>H96*E96</f>
        <v>9024</v>
      </c>
    </row>
    <row r="97" spans="2:11" s="58" customFormat="1" x14ac:dyDescent="0.25">
      <c r="B97" s="67" t="s">
        <v>389</v>
      </c>
      <c r="C97" s="55" t="s">
        <v>388</v>
      </c>
      <c r="D97" s="54" t="s">
        <v>15</v>
      </c>
      <c r="E97" s="56">
        <v>4</v>
      </c>
      <c r="F97" s="56">
        <v>0</v>
      </c>
      <c r="G97" s="56">
        <v>538</v>
      </c>
      <c r="H97" s="56">
        <f>G97+F97</f>
        <v>538</v>
      </c>
      <c r="I97" s="57">
        <f>H97*E97</f>
        <v>2152</v>
      </c>
      <c r="K97" s="59"/>
    </row>
    <row r="98" spans="2:11" s="58" customFormat="1" ht="6.75" customHeight="1" x14ac:dyDescent="0.25">
      <c r="B98" s="54"/>
      <c r="C98" s="55"/>
      <c r="D98" s="54"/>
      <c r="E98" s="56"/>
      <c r="F98" s="56"/>
      <c r="G98" s="56"/>
      <c r="H98" s="56"/>
      <c r="I98" s="57"/>
      <c r="K98" s="59"/>
    </row>
    <row r="99" spans="2:11" x14ac:dyDescent="0.25">
      <c r="B99" s="60" t="s">
        <v>168</v>
      </c>
      <c r="C99" s="61" t="s">
        <v>73</v>
      </c>
      <c r="D99" s="60"/>
      <c r="E99" s="53"/>
      <c r="F99" s="53"/>
      <c r="G99" s="53"/>
      <c r="H99" s="56"/>
      <c r="I99" s="57"/>
    </row>
    <row r="100" spans="2:11" x14ac:dyDescent="0.25">
      <c r="B100" s="54" t="s">
        <v>169</v>
      </c>
      <c r="C100" s="70" t="s">
        <v>16</v>
      </c>
      <c r="D100" s="54" t="s">
        <v>15</v>
      </c>
      <c r="E100" s="56">
        <v>192</v>
      </c>
      <c r="F100" s="56">
        <v>0.61</v>
      </c>
      <c r="G100" s="56">
        <v>0.09</v>
      </c>
      <c r="H100" s="56">
        <f t="shared" ref="H100:H120" si="19">G100+F100</f>
        <v>0.7</v>
      </c>
      <c r="I100" s="57">
        <f t="shared" ref="I100:I120" si="20">H100*E100</f>
        <v>134.39999999999998</v>
      </c>
    </row>
    <row r="101" spans="2:11" x14ac:dyDescent="0.25">
      <c r="B101" s="54" t="s">
        <v>170</v>
      </c>
      <c r="C101" s="70" t="s">
        <v>17</v>
      </c>
      <c r="D101" s="54" t="s">
        <v>15</v>
      </c>
      <c r="E101" s="56">
        <v>139</v>
      </c>
      <c r="F101" s="56">
        <v>0.93</v>
      </c>
      <c r="G101" s="56">
        <v>0.14000000000000001</v>
      </c>
      <c r="H101" s="56">
        <f t="shared" si="19"/>
        <v>1.07</v>
      </c>
      <c r="I101" s="57">
        <f t="shared" si="20"/>
        <v>148.73000000000002</v>
      </c>
    </row>
    <row r="102" spans="2:11" x14ac:dyDescent="0.25">
      <c r="B102" s="54" t="s">
        <v>171</v>
      </c>
      <c r="C102" s="70" t="s">
        <v>18</v>
      </c>
      <c r="D102" s="54" t="s">
        <v>15</v>
      </c>
      <c r="E102" s="56">
        <v>73</v>
      </c>
      <c r="F102" s="56">
        <v>0.35</v>
      </c>
      <c r="G102" s="56">
        <v>0.05</v>
      </c>
      <c r="H102" s="56">
        <f t="shared" si="19"/>
        <v>0.39999999999999997</v>
      </c>
      <c r="I102" s="57">
        <f t="shared" si="20"/>
        <v>29.2</v>
      </c>
    </row>
    <row r="103" spans="2:11" x14ac:dyDescent="0.25">
      <c r="B103" s="54" t="s">
        <v>172</v>
      </c>
      <c r="C103" s="70" t="s">
        <v>19</v>
      </c>
      <c r="D103" s="54" t="s">
        <v>15</v>
      </c>
      <c r="E103" s="56">
        <v>55</v>
      </c>
      <c r="F103" s="56">
        <v>0.7</v>
      </c>
      <c r="G103" s="56">
        <v>0.11</v>
      </c>
      <c r="H103" s="56">
        <f t="shared" si="19"/>
        <v>0.80999999999999994</v>
      </c>
      <c r="I103" s="57">
        <f t="shared" si="20"/>
        <v>44.55</v>
      </c>
    </row>
    <row r="104" spans="2:11" x14ac:dyDescent="0.25">
      <c r="B104" s="54" t="s">
        <v>173</v>
      </c>
      <c r="C104" s="70" t="s">
        <v>20</v>
      </c>
      <c r="D104" s="54" t="s">
        <v>15</v>
      </c>
      <c r="E104" s="56">
        <v>4</v>
      </c>
      <c r="F104" s="56">
        <v>11.04</v>
      </c>
      <c r="G104" s="56">
        <v>1.66</v>
      </c>
      <c r="H104" s="56">
        <f t="shared" si="19"/>
        <v>12.7</v>
      </c>
      <c r="I104" s="57">
        <f t="shared" si="20"/>
        <v>50.8</v>
      </c>
    </row>
    <row r="105" spans="2:11" x14ac:dyDescent="0.25">
      <c r="B105" s="54" t="s">
        <v>174</v>
      </c>
      <c r="C105" s="70" t="s">
        <v>21</v>
      </c>
      <c r="D105" s="54" t="s">
        <v>15</v>
      </c>
      <c r="E105" s="56">
        <v>0</v>
      </c>
      <c r="F105" s="56">
        <v>4.74</v>
      </c>
      <c r="G105" s="56">
        <v>0.71</v>
      </c>
      <c r="H105" s="56">
        <f t="shared" si="19"/>
        <v>5.45</v>
      </c>
      <c r="I105" s="57">
        <f t="shared" si="20"/>
        <v>0</v>
      </c>
    </row>
    <row r="106" spans="2:11" x14ac:dyDescent="0.25">
      <c r="B106" s="54" t="s">
        <v>175</v>
      </c>
      <c r="C106" s="70" t="s">
        <v>22</v>
      </c>
      <c r="D106" s="54" t="s">
        <v>15</v>
      </c>
      <c r="E106" s="56">
        <v>11</v>
      </c>
      <c r="F106" s="56">
        <v>8.25</v>
      </c>
      <c r="G106" s="56">
        <v>1.24</v>
      </c>
      <c r="H106" s="56">
        <f t="shared" si="19"/>
        <v>9.49</v>
      </c>
      <c r="I106" s="57">
        <f t="shared" si="20"/>
        <v>104.39</v>
      </c>
    </row>
    <row r="107" spans="2:11" x14ac:dyDescent="0.25">
      <c r="B107" s="54" t="s">
        <v>176</v>
      </c>
      <c r="C107" s="70" t="s">
        <v>23</v>
      </c>
      <c r="D107" s="54" t="s">
        <v>15</v>
      </c>
      <c r="E107" s="56">
        <v>24</v>
      </c>
      <c r="F107" s="56">
        <v>0.11</v>
      </c>
      <c r="G107" s="56">
        <v>0.02</v>
      </c>
      <c r="H107" s="56">
        <f t="shared" si="19"/>
        <v>0.13</v>
      </c>
      <c r="I107" s="57">
        <f t="shared" si="20"/>
        <v>3.12</v>
      </c>
    </row>
    <row r="108" spans="2:11" x14ac:dyDescent="0.25">
      <c r="B108" s="54" t="s">
        <v>177</v>
      </c>
      <c r="C108" s="70" t="s">
        <v>24</v>
      </c>
      <c r="D108" s="54" t="s">
        <v>15</v>
      </c>
      <c r="E108" s="56">
        <v>24</v>
      </c>
      <c r="F108" s="56">
        <v>0.04</v>
      </c>
      <c r="G108" s="56">
        <v>0.01</v>
      </c>
      <c r="H108" s="56">
        <f t="shared" si="19"/>
        <v>0.05</v>
      </c>
      <c r="I108" s="57">
        <f t="shared" si="20"/>
        <v>1.2000000000000002</v>
      </c>
    </row>
    <row r="109" spans="2:11" x14ac:dyDescent="0.25">
      <c r="B109" s="54" t="s">
        <v>178</v>
      </c>
      <c r="C109" s="70" t="s">
        <v>25</v>
      </c>
      <c r="D109" s="54" t="s">
        <v>15</v>
      </c>
      <c r="E109" s="56">
        <v>48</v>
      </c>
      <c r="F109" s="56">
        <v>0.17</v>
      </c>
      <c r="G109" s="56">
        <v>0.03</v>
      </c>
      <c r="H109" s="56">
        <f t="shared" si="19"/>
        <v>0.2</v>
      </c>
      <c r="I109" s="57">
        <f t="shared" si="20"/>
        <v>9.6000000000000014</v>
      </c>
    </row>
    <row r="110" spans="2:11" x14ac:dyDescent="0.25">
      <c r="B110" s="54" t="s">
        <v>179</v>
      </c>
      <c r="C110" s="70" t="s">
        <v>26</v>
      </c>
      <c r="D110" s="54" t="s">
        <v>15</v>
      </c>
      <c r="E110" s="56">
        <v>48</v>
      </c>
      <c r="F110" s="56">
        <v>0.06</v>
      </c>
      <c r="G110" s="56">
        <v>0.01</v>
      </c>
      <c r="H110" s="56">
        <f t="shared" si="19"/>
        <v>6.9999999999999993E-2</v>
      </c>
      <c r="I110" s="57">
        <f t="shared" si="20"/>
        <v>3.3599999999999994</v>
      </c>
    </row>
    <row r="111" spans="2:11" x14ac:dyDescent="0.25">
      <c r="B111" s="54" t="s">
        <v>180</v>
      </c>
      <c r="C111" s="70" t="s">
        <v>27</v>
      </c>
      <c r="D111" s="54" t="s">
        <v>15</v>
      </c>
      <c r="E111" s="56">
        <v>8</v>
      </c>
      <c r="F111" s="56">
        <v>0.85</v>
      </c>
      <c r="G111" s="56">
        <v>0.13</v>
      </c>
      <c r="H111" s="56">
        <f t="shared" si="19"/>
        <v>0.98</v>
      </c>
      <c r="I111" s="57">
        <f t="shared" si="20"/>
        <v>7.84</v>
      </c>
    </row>
    <row r="112" spans="2:11" x14ac:dyDescent="0.25">
      <c r="B112" s="54" t="s">
        <v>181</v>
      </c>
      <c r="C112" s="70" t="s">
        <v>28</v>
      </c>
      <c r="D112" s="54" t="s">
        <v>15</v>
      </c>
      <c r="E112" s="56">
        <v>16</v>
      </c>
      <c r="F112" s="56">
        <v>1.06</v>
      </c>
      <c r="G112" s="56">
        <v>0.16</v>
      </c>
      <c r="H112" s="56">
        <f t="shared" si="19"/>
        <v>1.22</v>
      </c>
      <c r="I112" s="57">
        <f t="shared" si="20"/>
        <v>19.52</v>
      </c>
    </row>
    <row r="113" spans="2:11" x14ac:dyDescent="0.25">
      <c r="B113" s="54" t="s">
        <v>182</v>
      </c>
      <c r="C113" s="70" t="s">
        <v>29</v>
      </c>
      <c r="D113" s="54" t="s">
        <v>15</v>
      </c>
      <c r="E113" s="56">
        <v>5</v>
      </c>
      <c r="F113" s="56">
        <v>2.16</v>
      </c>
      <c r="G113" s="56">
        <v>0.32</v>
      </c>
      <c r="H113" s="56">
        <f t="shared" si="19"/>
        <v>2.48</v>
      </c>
      <c r="I113" s="57">
        <f t="shared" si="20"/>
        <v>12.4</v>
      </c>
    </row>
    <row r="114" spans="2:11" x14ac:dyDescent="0.25">
      <c r="B114" s="54" t="s">
        <v>183</v>
      </c>
      <c r="C114" s="70" t="s">
        <v>30</v>
      </c>
      <c r="D114" s="54" t="s">
        <v>15</v>
      </c>
      <c r="E114" s="56">
        <v>10</v>
      </c>
      <c r="F114" s="56">
        <v>5.52</v>
      </c>
      <c r="G114" s="56">
        <v>0.83</v>
      </c>
      <c r="H114" s="56">
        <f t="shared" si="19"/>
        <v>6.35</v>
      </c>
      <c r="I114" s="57">
        <f t="shared" si="20"/>
        <v>63.5</v>
      </c>
    </row>
    <row r="115" spans="2:11" x14ac:dyDescent="0.25">
      <c r="B115" s="54" t="s">
        <v>184</v>
      </c>
      <c r="C115" s="70" t="s">
        <v>33</v>
      </c>
      <c r="D115" s="54" t="s">
        <v>15</v>
      </c>
      <c r="E115" s="56">
        <v>84</v>
      </c>
      <c r="F115" s="56">
        <v>7.72</v>
      </c>
      <c r="G115" s="56">
        <v>9.1999999999999993</v>
      </c>
      <c r="H115" s="56">
        <f t="shared" si="19"/>
        <v>16.919999999999998</v>
      </c>
      <c r="I115" s="57">
        <f t="shared" si="20"/>
        <v>1421.2799999999997</v>
      </c>
    </row>
    <row r="116" spans="2:11" x14ac:dyDescent="0.25">
      <c r="B116" s="54" t="s">
        <v>185</v>
      </c>
      <c r="C116" s="70" t="s">
        <v>35</v>
      </c>
      <c r="D116" s="54" t="s">
        <v>15</v>
      </c>
      <c r="E116" s="56">
        <v>406</v>
      </c>
      <c r="F116" s="56">
        <v>6.79</v>
      </c>
      <c r="G116" s="56">
        <v>9.1999999999999993</v>
      </c>
      <c r="H116" s="56">
        <f t="shared" si="19"/>
        <v>15.989999999999998</v>
      </c>
      <c r="I116" s="57">
        <f t="shared" si="20"/>
        <v>6491.94</v>
      </c>
    </row>
    <row r="117" spans="2:11" x14ac:dyDescent="0.25">
      <c r="B117" s="54" t="s">
        <v>186</v>
      </c>
      <c r="C117" s="70" t="s">
        <v>67</v>
      </c>
      <c r="D117" s="54" t="s">
        <v>15</v>
      </c>
      <c r="E117" s="56">
        <v>87</v>
      </c>
      <c r="F117" s="56">
        <v>12.3</v>
      </c>
      <c r="G117" s="56">
        <v>1.85</v>
      </c>
      <c r="H117" s="56">
        <f t="shared" si="19"/>
        <v>14.15</v>
      </c>
      <c r="I117" s="57">
        <f t="shared" si="20"/>
        <v>1231.05</v>
      </c>
    </row>
    <row r="118" spans="2:11" x14ac:dyDescent="0.25">
      <c r="B118" s="54" t="s">
        <v>187</v>
      </c>
      <c r="C118" s="70" t="s">
        <v>68</v>
      </c>
      <c r="D118" s="54" t="s">
        <v>71</v>
      </c>
      <c r="E118" s="56">
        <v>9</v>
      </c>
      <c r="F118" s="56">
        <v>0.52</v>
      </c>
      <c r="G118" s="56">
        <v>0.08</v>
      </c>
      <c r="H118" s="56">
        <f t="shared" si="19"/>
        <v>0.6</v>
      </c>
      <c r="I118" s="57">
        <f t="shared" si="20"/>
        <v>5.3999999999999995</v>
      </c>
    </row>
    <row r="119" spans="2:11" x14ac:dyDescent="0.25">
      <c r="B119" s="54" t="s">
        <v>188</v>
      </c>
      <c r="C119" s="70" t="s">
        <v>69</v>
      </c>
      <c r="D119" s="54" t="s">
        <v>71</v>
      </c>
      <c r="E119" s="56">
        <v>179</v>
      </c>
      <c r="F119" s="56">
        <v>0.63</v>
      </c>
      <c r="G119" s="56">
        <v>0.09</v>
      </c>
      <c r="H119" s="56">
        <f t="shared" si="19"/>
        <v>0.72</v>
      </c>
      <c r="I119" s="57">
        <f t="shared" si="20"/>
        <v>128.88</v>
      </c>
    </row>
    <row r="120" spans="2:11" x14ac:dyDescent="0.25">
      <c r="B120" s="54" t="s">
        <v>189</v>
      </c>
      <c r="C120" s="70" t="s">
        <v>70</v>
      </c>
      <c r="D120" s="54" t="s">
        <v>15</v>
      </c>
      <c r="E120" s="56">
        <v>48</v>
      </c>
      <c r="F120" s="56">
        <v>0.18</v>
      </c>
      <c r="G120" s="56">
        <v>0.03</v>
      </c>
      <c r="H120" s="56">
        <f t="shared" si="19"/>
        <v>0.21</v>
      </c>
      <c r="I120" s="57">
        <f t="shared" si="20"/>
        <v>10.08</v>
      </c>
    </row>
    <row r="121" spans="2:11" x14ac:dyDescent="0.25">
      <c r="B121" s="54" t="s">
        <v>190</v>
      </c>
      <c r="C121" s="70" t="s">
        <v>158</v>
      </c>
      <c r="D121" s="54" t="s">
        <v>15</v>
      </c>
      <c r="E121" s="56">
        <v>1</v>
      </c>
      <c r="F121" s="56">
        <v>0</v>
      </c>
      <c r="G121" s="56">
        <v>580</v>
      </c>
      <c r="H121" s="56">
        <f t="shared" ref="H121" si="21">G121+F121</f>
        <v>580</v>
      </c>
      <c r="I121" s="57">
        <f t="shared" ref="I121" si="22">H121*E121</f>
        <v>580</v>
      </c>
    </row>
    <row r="122" spans="2:11" x14ac:dyDescent="0.25">
      <c r="B122" s="54" t="s">
        <v>191</v>
      </c>
      <c r="C122" s="70" t="s">
        <v>391</v>
      </c>
      <c r="D122" s="54" t="s">
        <v>15</v>
      </c>
      <c r="E122" s="56">
        <v>2</v>
      </c>
      <c r="F122" s="56">
        <v>323</v>
      </c>
      <c r="G122" s="56">
        <v>48.45</v>
      </c>
      <c r="H122" s="56">
        <f t="shared" ref="H122" si="23">G122+F122</f>
        <v>371.45</v>
      </c>
      <c r="I122" s="57">
        <f t="shared" ref="I122" si="24">H122*E122</f>
        <v>742.9</v>
      </c>
    </row>
    <row r="123" spans="2:11" s="58" customFormat="1" ht="6.75" customHeight="1" x14ac:dyDescent="0.25">
      <c r="B123" s="54"/>
      <c r="C123" s="55"/>
      <c r="D123" s="54"/>
      <c r="E123" s="56"/>
      <c r="F123" s="56"/>
      <c r="G123" s="56"/>
      <c r="H123" s="56"/>
      <c r="I123" s="57"/>
      <c r="K123" s="59"/>
    </row>
    <row r="124" spans="2:11" x14ac:dyDescent="0.25">
      <c r="B124" s="68" t="s">
        <v>199</v>
      </c>
      <c r="C124" s="69" t="s">
        <v>104</v>
      </c>
      <c r="D124" s="66"/>
      <c r="E124" s="52"/>
      <c r="F124" s="52"/>
      <c r="G124" s="56"/>
      <c r="H124" s="56"/>
      <c r="I124" s="57"/>
    </row>
    <row r="125" spans="2:11" x14ac:dyDescent="0.25">
      <c r="B125" s="54" t="s">
        <v>198</v>
      </c>
      <c r="C125" s="70" t="s">
        <v>106</v>
      </c>
      <c r="D125" s="54" t="s">
        <v>15</v>
      </c>
      <c r="E125" s="56">
        <v>87</v>
      </c>
      <c r="F125" s="56">
        <v>0.57999999999999996</v>
      </c>
      <c r="G125" s="56">
        <v>0.09</v>
      </c>
      <c r="H125" s="56">
        <f t="shared" ref="H125:H152" si="25">G125+F125</f>
        <v>0.66999999999999993</v>
      </c>
      <c r="I125" s="57">
        <f t="shared" ref="I125:I152" si="26">H125*E125</f>
        <v>58.289999999999992</v>
      </c>
    </row>
    <row r="126" spans="2:11" x14ac:dyDescent="0.25">
      <c r="B126" s="54" t="s">
        <v>200</v>
      </c>
      <c r="C126" s="70" t="s">
        <v>107</v>
      </c>
      <c r="D126" s="54" t="s">
        <v>15</v>
      </c>
      <c r="E126" s="56">
        <v>87</v>
      </c>
      <c r="F126" s="56">
        <v>1.86</v>
      </c>
      <c r="G126" s="56">
        <v>0.28000000000000003</v>
      </c>
      <c r="H126" s="56">
        <f t="shared" si="25"/>
        <v>2.14</v>
      </c>
      <c r="I126" s="57">
        <f t="shared" si="26"/>
        <v>186.18</v>
      </c>
    </row>
    <row r="127" spans="2:11" x14ac:dyDescent="0.25">
      <c r="B127" s="54" t="s">
        <v>201</v>
      </c>
      <c r="C127" s="70" t="s">
        <v>108</v>
      </c>
      <c r="D127" s="54" t="s">
        <v>15</v>
      </c>
      <c r="E127" s="56">
        <v>124</v>
      </c>
      <c r="F127" s="56">
        <v>21.3</v>
      </c>
      <c r="G127" s="56">
        <v>3.2</v>
      </c>
      <c r="H127" s="56">
        <f t="shared" si="25"/>
        <v>24.5</v>
      </c>
      <c r="I127" s="57">
        <f t="shared" si="26"/>
        <v>3038</v>
      </c>
    </row>
    <row r="128" spans="2:11" x14ac:dyDescent="0.25">
      <c r="B128" s="54" t="s">
        <v>202</v>
      </c>
      <c r="C128" s="70" t="s">
        <v>228</v>
      </c>
      <c r="D128" s="54" t="s">
        <v>15</v>
      </c>
      <c r="E128" s="56">
        <v>124</v>
      </c>
      <c r="F128" s="56">
        <v>92.14</v>
      </c>
      <c r="G128" s="56">
        <v>13.82</v>
      </c>
      <c r="H128" s="56">
        <f t="shared" si="25"/>
        <v>105.96000000000001</v>
      </c>
      <c r="I128" s="57">
        <f t="shared" si="26"/>
        <v>13139.04</v>
      </c>
    </row>
    <row r="129" spans="2:9" x14ac:dyDescent="0.25">
      <c r="B129" s="54" t="s">
        <v>203</v>
      </c>
      <c r="C129" s="70" t="s">
        <v>127</v>
      </c>
      <c r="D129" s="54" t="s">
        <v>15</v>
      </c>
      <c r="E129" s="56">
        <v>87</v>
      </c>
      <c r="F129" s="56">
        <v>8.51</v>
      </c>
      <c r="G129" s="56">
        <v>1.28</v>
      </c>
      <c r="H129" s="56">
        <f t="shared" si="25"/>
        <v>9.7899999999999991</v>
      </c>
      <c r="I129" s="57">
        <f t="shared" si="26"/>
        <v>851.7299999999999</v>
      </c>
    </row>
    <row r="130" spans="2:9" x14ac:dyDescent="0.25">
      <c r="B130" s="54" t="s">
        <v>204</v>
      </c>
      <c r="C130" s="70" t="s">
        <v>116</v>
      </c>
      <c r="D130" s="54" t="s">
        <v>118</v>
      </c>
      <c r="E130" s="56">
        <v>2</v>
      </c>
      <c r="F130" s="56">
        <v>66.209999999999994</v>
      </c>
      <c r="G130" s="56">
        <v>9.93</v>
      </c>
      <c r="H130" s="56">
        <f t="shared" si="25"/>
        <v>76.139999999999986</v>
      </c>
      <c r="I130" s="57">
        <f t="shared" si="26"/>
        <v>152.27999999999997</v>
      </c>
    </row>
    <row r="131" spans="2:9" x14ac:dyDescent="0.25">
      <c r="B131" s="54" t="s">
        <v>205</v>
      </c>
      <c r="C131" s="70" t="s">
        <v>123</v>
      </c>
      <c r="D131" s="54" t="s">
        <v>15</v>
      </c>
      <c r="E131" s="56">
        <v>12</v>
      </c>
      <c r="F131" s="56">
        <v>62.14</v>
      </c>
      <c r="G131" s="56">
        <v>9.32</v>
      </c>
      <c r="H131" s="56">
        <f t="shared" si="25"/>
        <v>71.460000000000008</v>
      </c>
      <c r="I131" s="57">
        <f t="shared" si="26"/>
        <v>857.5200000000001</v>
      </c>
    </row>
    <row r="132" spans="2:9" x14ac:dyDescent="0.25">
      <c r="B132" s="54" t="s">
        <v>206</v>
      </c>
      <c r="C132" s="70" t="s">
        <v>124</v>
      </c>
      <c r="D132" s="54" t="s">
        <v>15</v>
      </c>
      <c r="E132" s="56">
        <v>16</v>
      </c>
      <c r="F132" s="56">
        <v>3.31</v>
      </c>
      <c r="G132" s="56">
        <v>0.5</v>
      </c>
      <c r="H132" s="56">
        <f t="shared" si="25"/>
        <v>3.81</v>
      </c>
      <c r="I132" s="57">
        <f t="shared" si="26"/>
        <v>60.96</v>
      </c>
    </row>
    <row r="133" spans="2:9" x14ac:dyDescent="0.25">
      <c r="B133" s="54" t="s">
        <v>207</v>
      </c>
      <c r="C133" s="70" t="s">
        <v>117</v>
      </c>
      <c r="D133" s="54" t="s">
        <v>119</v>
      </c>
      <c r="E133" s="56">
        <v>13</v>
      </c>
      <c r="F133" s="56">
        <v>43.96</v>
      </c>
      <c r="G133" s="56">
        <v>6.59</v>
      </c>
      <c r="H133" s="56">
        <f t="shared" si="25"/>
        <v>50.55</v>
      </c>
      <c r="I133" s="57">
        <f t="shared" si="26"/>
        <v>657.15</v>
      </c>
    </row>
    <row r="134" spans="2:9" x14ac:dyDescent="0.25">
      <c r="B134" s="54" t="s">
        <v>208</v>
      </c>
      <c r="C134" s="70" t="s">
        <v>152</v>
      </c>
      <c r="D134" s="54" t="s">
        <v>15</v>
      </c>
      <c r="E134" s="56">
        <v>42</v>
      </c>
      <c r="F134" s="56">
        <v>8.36</v>
      </c>
      <c r="G134" s="56">
        <v>1.25</v>
      </c>
      <c r="H134" s="56">
        <f t="shared" si="25"/>
        <v>9.61</v>
      </c>
      <c r="I134" s="57">
        <f t="shared" si="26"/>
        <v>403.62</v>
      </c>
    </row>
    <row r="135" spans="2:9" x14ac:dyDescent="0.25">
      <c r="B135" s="54" t="s">
        <v>209</v>
      </c>
      <c r="C135" s="70" t="s">
        <v>229</v>
      </c>
      <c r="D135" s="54" t="s">
        <v>15</v>
      </c>
      <c r="E135" s="56">
        <v>42</v>
      </c>
      <c r="F135" s="56">
        <v>19.2</v>
      </c>
      <c r="G135" s="56">
        <v>2.88</v>
      </c>
      <c r="H135" s="56">
        <f t="shared" si="25"/>
        <v>22.08</v>
      </c>
      <c r="I135" s="57">
        <f t="shared" si="26"/>
        <v>927.3599999999999</v>
      </c>
    </row>
    <row r="136" spans="2:9" x14ac:dyDescent="0.25">
      <c r="B136" s="54" t="s">
        <v>210</v>
      </c>
      <c r="C136" s="70" t="s">
        <v>153</v>
      </c>
      <c r="D136" s="54" t="s">
        <v>15</v>
      </c>
      <c r="E136" s="56">
        <v>19</v>
      </c>
      <c r="F136" s="56">
        <v>8.15</v>
      </c>
      <c r="G136" s="56">
        <v>1.22</v>
      </c>
      <c r="H136" s="56">
        <f t="shared" si="25"/>
        <v>9.370000000000001</v>
      </c>
      <c r="I136" s="57">
        <f t="shared" si="26"/>
        <v>178.03000000000003</v>
      </c>
    </row>
    <row r="137" spans="2:9" x14ac:dyDescent="0.25">
      <c r="B137" s="54" t="s">
        <v>211</v>
      </c>
      <c r="C137" s="70" t="s">
        <v>230</v>
      </c>
      <c r="D137" s="54" t="s">
        <v>15</v>
      </c>
      <c r="E137" s="56">
        <v>19</v>
      </c>
      <c r="F137" s="56">
        <v>19.2</v>
      </c>
      <c r="G137" s="56">
        <v>2.88</v>
      </c>
      <c r="H137" s="56">
        <f t="shared" si="25"/>
        <v>22.08</v>
      </c>
      <c r="I137" s="57">
        <f t="shared" si="26"/>
        <v>419.52</v>
      </c>
    </row>
    <row r="138" spans="2:9" x14ac:dyDescent="0.25">
      <c r="B138" s="54" t="s">
        <v>212</v>
      </c>
      <c r="C138" s="70" t="s">
        <v>126</v>
      </c>
      <c r="D138" s="54" t="s">
        <v>15</v>
      </c>
      <c r="E138" s="56">
        <v>4</v>
      </c>
      <c r="F138" s="56">
        <v>22.91</v>
      </c>
      <c r="G138" s="56">
        <v>3.44</v>
      </c>
      <c r="H138" s="56">
        <f t="shared" si="25"/>
        <v>26.35</v>
      </c>
      <c r="I138" s="57">
        <f t="shared" si="26"/>
        <v>105.4</v>
      </c>
    </row>
    <row r="139" spans="2:9" x14ac:dyDescent="0.25">
      <c r="B139" s="54" t="s">
        <v>213</v>
      </c>
      <c r="C139" s="70" t="s">
        <v>112</v>
      </c>
      <c r="D139" s="54" t="s">
        <v>15</v>
      </c>
      <c r="E139" s="56">
        <v>87</v>
      </c>
      <c r="F139" s="56">
        <v>0.41</v>
      </c>
      <c r="G139" s="56">
        <v>0.06</v>
      </c>
      <c r="H139" s="56">
        <f t="shared" si="25"/>
        <v>0.47</v>
      </c>
      <c r="I139" s="57">
        <f t="shared" si="26"/>
        <v>40.89</v>
      </c>
    </row>
    <row r="140" spans="2:9" x14ac:dyDescent="0.25">
      <c r="B140" s="54" t="s">
        <v>214</v>
      </c>
      <c r="C140" s="70" t="s">
        <v>109</v>
      </c>
      <c r="D140" s="54" t="s">
        <v>120</v>
      </c>
      <c r="E140" s="56">
        <v>3</v>
      </c>
      <c r="F140" s="56">
        <v>39.96</v>
      </c>
      <c r="G140" s="56">
        <v>5.99</v>
      </c>
      <c r="H140" s="56">
        <f t="shared" si="25"/>
        <v>45.95</v>
      </c>
      <c r="I140" s="57">
        <f t="shared" si="26"/>
        <v>137.85000000000002</v>
      </c>
    </row>
    <row r="141" spans="2:9" x14ac:dyDescent="0.25">
      <c r="B141" s="54" t="s">
        <v>215</v>
      </c>
      <c r="C141" s="70" t="s">
        <v>111</v>
      </c>
      <c r="D141" s="54" t="s">
        <v>120</v>
      </c>
      <c r="E141" s="56">
        <v>2</v>
      </c>
      <c r="F141" s="56">
        <v>16.36</v>
      </c>
      <c r="G141" s="56">
        <v>2.4500000000000002</v>
      </c>
      <c r="H141" s="56">
        <f t="shared" si="25"/>
        <v>18.809999999999999</v>
      </c>
      <c r="I141" s="57">
        <f t="shared" si="26"/>
        <v>37.619999999999997</v>
      </c>
    </row>
    <row r="142" spans="2:9" x14ac:dyDescent="0.25">
      <c r="B142" s="54" t="s">
        <v>216</v>
      </c>
      <c r="C142" s="70" t="s">
        <v>110</v>
      </c>
      <c r="D142" s="54" t="s">
        <v>120</v>
      </c>
      <c r="E142" s="56">
        <v>2</v>
      </c>
      <c r="F142" s="56">
        <v>24.33</v>
      </c>
      <c r="G142" s="56">
        <v>3.65</v>
      </c>
      <c r="H142" s="56">
        <f t="shared" si="25"/>
        <v>27.979999999999997</v>
      </c>
      <c r="I142" s="57">
        <f t="shared" si="26"/>
        <v>55.959999999999994</v>
      </c>
    </row>
    <row r="143" spans="2:9" x14ac:dyDescent="0.25">
      <c r="B143" s="54" t="s">
        <v>217</v>
      </c>
      <c r="C143" s="70" t="s">
        <v>114</v>
      </c>
      <c r="D143" s="54" t="s">
        <v>121</v>
      </c>
      <c r="E143" s="56">
        <v>48</v>
      </c>
      <c r="F143" s="56">
        <v>49.04</v>
      </c>
      <c r="G143" s="56">
        <v>7.36</v>
      </c>
      <c r="H143" s="56">
        <f t="shared" si="25"/>
        <v>56.4</v>
      </c>
      <c r="I143" s="57">
        <f t="shared" si="26"/>
        <v>2707.2</v>
      </c>
    </row>
    <row r="144" spans="2:9" x14ac:dyDescent="0.25">
      <c r="B144" s="54" t="s">
        <v>218</v>
      </c>
      <c r="C144" s="70" t="s">
        <v>122</v>
      </c>
      <c r="D144" s="54" t="s">
        <v>121</v>
      </c>
      <c r="E144" s="56">
        <v>96</v>
      </c>
      <c r="F144" s="56">
        <v>62.11</v>
      </c>
      <c r="G144" s="56">
        <v>9.32</v>
      </c>
      <c r="H144" s="56">
        <f t="shared" si="25"/>
        <v>71.430000000000007</v>
      </c>
      <c r="I144" s="57">
        <f t="shared" si="26"/>
        <v>6857.2800000000007</v>
      </c>
    </row>
    <row r="145" spans="2:11" x14ac:dyDescent="0.25">
      <c r="B145" s="54" t="s">
        <v>219</v>
      </c>
      <c r="C145" s="70" t="s">
        <v>125</v>
      </c>
      <c r="D145" s="54" t="s">
        <v>15</v>
      </c>
      <c r="E145" s="56">
        <v>149</v>
      </c>
      <c r="F145" s="56">
        <v>0.78</v>
      </c>
      <c r="G145" s="56">
        <v>0.12</v>
      </c>
      <c r="H145" s="56">
        <f t="shared" si="25"/>
        <v>0.9</v>
      </c>
      <c r="I145" s="57">
        <f t="shared" si="26"/>
        <v>134.1</v>
      </c>
    </row>
    <row r="146" spans="2:11" x14ac:dyDescent="0.25">
      <c r="B146" s="54" t="s">
        <v>220</v>
      </c>
      <c r="C146" s="70" t="s">
        <v>231</v>
      </c>
      <c r="D146" s="54" t="s">
        <v>15</v>
      </c>
      <c r="E146" s="56">
        <v>25</v>
      </c>
      <c r="F146" s="56">
        <v>14.23</v>
      </c>
      <c r="G146" s="56">
        <v>2.13</v>
      </c>
      <c r="H146" s="56">
        <f t="shared" si="25"/>
        <v>16.36</v>
      </c>
      <c r="I146" s="57">
        <f t="shared" si="26"/>
        <v>409</v>
      </c>
    </row>
    <row r="147" spans="2:11" x14ac:dyDescent="0.25">
      <c r="B147" s="54" t="s">
        <v>221</v>
      </c>
      <c r="C147" s="70" t="s">
        <v>113</v>
      </c>
      <c r="D147" s="54" t="s">
        <v>15</v>
      </c>
      <c r="E147" s="56">
        <v>25</v>
      </c>
      <c r="F147" s="56">
        <v>3.27</v>
      </c>
      <c r="G147" s="56">
        <v>0.49</v>
      </c>
      <c r="H147" s="56">
        <f t="shared" si="25"/>
        <v>3.76</v>
      </c>
      <c r="I147" s="57">
        <f t="shared" si="26"/>
        <v>94</v>
      </c>
    </row>
    <row r="148" spans="2:11" x14ac:dyDescent="0.25">
      <c r="B148" s="54" t="s">
        <v>222</v>
      </c>
      <c r="C148" s="70" t="s">
        <v>115</v>
      </c>
      <c r="D148" s="54" t="s">
        <v>15</v>
      </c>
      <c r="E148" s="56">
        <v>56</v>
      </c>
      <c r="F148" s="56">
        <v>1.82</v>
      </c>
      <c r="G148" s="56">
        <v>0.27</v>
      </c>
      <c r="H148" s="56">
        <f t="shared" si="25"/>
        <v>2.09</v>
      </c>
      <c r="I148" s="57">
        <f t="shared" si="26"/>
        <v>117.03999999999999</v>
      </c>
    </row>
    <row r="149" spans="2:11" x14ac:dyDescent="0.25">
      <c r="B149" s="54" t="s">
        <v>223</v>
      </c>
      <c r="C149" s="70" t="s">
        <v>232</v>
      </c>
      <c r="D149" s="54" t="s">
        <v>71</v>
      </c>
      <c r="E149" s="56">
        <v>124</v>
      </c>
      <c r="F149" s="56">
        <v>20.16</v>
      </c>
      <c r="G149" s="56">
        <v>3.02</v>
      </c>
      <c r="H149" s="56">
        <f t="shared" si="25"/>
        <v>23.18</v>
      </c>
      <c r="I149" s="57">
        <f t="shared" si="26"/>
        <v>2874.32</v>
      </c>
    </row>
    <row r="150" spans="2:11" x14ac:dyDescent="0.25">
      <c r="B150" s="54" t="s">
        <v>224</v>
      </c>
      <c r="C150" s="70" t="s">
        <v>233</v>
      </c>
      <c r="D150" s="54" t="s">
        <v>71</v>
      </c>
      <c r="E150" s="56">
        <v>124</v>
      </c>
      <c r="F150" s="56">
        <v>100.32</v>
      </c>
      <c r="G150" s="56">
        <v>15.05</v>
      </c>
      <c r="H150" s="56">
        <f t="shared" si="25"/>
        <v>115.36999999999999</v>
      </c>
      <c r="I150" s="57">
        <f t="shared" si="26"/>
        <v>14305.88</v>
      </c>
    </row>
    <row r="151" spans="2:11" x14ac:dyDescent="0.25">
      <c r="B151" s="54" t="s">
        <v>225</v>
      </c>
      <c r="C151" s="70" t="s">
        <v>159</v>
      </c>
      <c r="D151" s="54" t="s">
        <v>71</v>
      </c>
      <c r="E151" s="56">
        <v>124</v>
      </c>
      <c r="F151" s="56">
        <v>8.3800000000000008</v>
      </c>
      <c r="G151" s="56">
        <v>1.26</v>
      </c>
      <c r="H151" s="56">
        <f t="shared" si="25"/>
        <v>9.64</v>
      </c>
      <c r="I151" s="57">
        <f t="shared" si="26"/>
        <v>1195.3600000000001</v>
      </c>
    </row>
    <row r="152" spans="2:11" x14ac:dyDescent="0.25">
      <c r="B152" s="54" t="s">
        <v>226</v>
      </c>
      <c r="C152" s="70" t="s">
        <v>160</v>
      </c>
      <c r="D152" s="54" t="s">
        <v>71</v>
      </c>
      <c r="E152" s="56">
        <v>124</v>
      </c>
      <c r="F152" s="56">
        <v>18.5</v>
      </c>
      <c r="G152" s="56">
        <v>2.78</v>
      </c>
      <c r="H152" s="56">
        <f t="shared" si="25"/>
        <v>21.28</v>
      </c>
      <c r="I152" s="57">
        <f t="shared" si="26"/>
        <v>2638.7200000000003</v>
      </c>
    </row>
    <row r="153" spans="2:11" x14ac:dyDescent="0.25">
      <c r="B153" s="54" t="s">
        <v>227</v>
      </c>
      <c r="C153" s="70" t="s">
        <v>234</v>
      </c>
      <c r="D153" s="54" t="s">
        <v>71</v>
      </c>
      <c r="E153" s="56">
        <v>41</v>
      </c>
      <c r="F153" s="54">
        <v>3.86</v>
      </c>
      <c r="G153" s="56">
        <v>0.57999999999999996</v>
      </c>
      <c r="H153" s="56">
        <f t="shared" ref="H153:H157" si="27">G153+F153</f>
        <v>4.4399999999999995</v>
      </c>
      <c r="I153" s="57">
        <f t="shared" ref="I153:I157" si="28">H153*E153</f>
        <v>182.04</v>
      </c>
    </row>
    <row r="154" spans="2:11" x14ac:dyDescent="0.25">
      <c r="B154" s="54" t="s">
        <v>239</v>
      </c>
      <c r="C154" s="70" t="s">
        <v>235</v>
      </c>
      <c r="D154" s="54" t="s">
        <v>71</v>
      </c>
      <c r="E154" s="56">
        <v>37</v>
      </c>
      <c r="F154" s="54">
        <v>7.01</v>
      </c>
      <c r="G154" s="56">
        <v>1.05</v>
      </c>
      <c r="H154" s="56">
        <f t="shared" si="27"/>
        <v>8.06</v>
      </c>
      <c r="I154" s="57">
        <f t="shared" si="28"/>
        <v>298.22000000000003</v>
      </c>
    </row>
    <row r="155" spans="2:11" x14ac:dyDescent="0.25">
      <c r="B155" s="54" t="s">
        <v>240</v>
      </c>
      <c r="C155" s="70" t="s">
        <v>236</v>
      </c>
      <c r="D155" s="54" t="s">
        <v>71</v>
      </c>
      <c r="E155" s="56">
        <v>37</v>
      </c>
      <c r="F155" s="54">
        <v>14.75</v>
      </c>
      <c r="G155" s="56">
        <v>2.21</v>
      </c>
      <c r="H155" s="56">
        <f t="shared" si="27"/>
        <v>16.96</v>
      </c>
      <c r="I155" s="57">
        <f t="shared" si="28"/>
        <v>627.52</v>
      </c>
    </row>
    <row r="156" spans="2:11" x14ac:dyDescent="0.25">
      <c r="B156" s="54" t="s">
        <v>241</v>
      </c>
      <c r="C156" s="70" t="s">
        <v>237</v>
      </c>
      <c r="D156" s="54" t="s">
        <v>71</v>
      </c>
      <c r="E156" s="56">
        <v>37</v>
      </c>
      <c r="F156" s="54">
        <v>3.55</v>
      </c>
      <c r="G156" s="56">
        <v>0.53</v>
      </c>
      <c r="H156" s="56">
        <f t="shared" si="27"/>
        <v>4.08</v>
      </c>
      <c r="I156" s="57">
        <f t="shared" si="28"/>
        <v>150.96</v>
      </c>
    </row>
    <row r="157" spans="2:11" x14ac:dyDescent="0.25">
      <c r="B157" s="54" t="s">
        <v>242</v>
      </c>
      <c r="C157" s="70" t="s">
        <v>238</v>
      </c>
      <c r="D157" s="54" t="s">
        <v>71</v>
      </c>
      <c r="E157" s="56">
        <v>37</v>
      </c>
      <c r="F157" s="54">
        <v>3.95</v>
      </c>
      <c r="G157" s="56">
        <v>0.59</v>
      </c>
      <c r="H157" s="56">
        <f t="shared" si="27"/>
        <v>4.54</v>
      </c>
      <c r="I157" s="57">
        <f t="shared" si="28"/>
        <v>167.98</v>
      </c>
    </row>
    <row r="158" spans="2:11" x14ac:dyDescent="0.25">
      <c r="B158" s="54" t="s">
        <v>243</v>
      </c>
      <c r="C158" s="70" t="s">
        <v>161</v>
      </c>
      <c r="D158" s="54" t="s">
        <v>15</v>
      </c>
      <c r="E158" s="56">
        <v>1</v>
      </c>
      <c r="F158" s="56">
        <v>0</v>
      </c>
      <c r="G158" s="56">
        <v>356</v>
      </c>
      <c r="H158" s="56">
        <f t="shared" ref="H158" si="29">G158+F158</f>
        <v>356</v>
      </c>
      <c r="I158" s="57">
        <f t="shared" ref="I158" si="30">H158*E158</f>
        <v>356</v>
      </c>
    </row>
    <row r="159" spans="2:11" s="58" customFormat="1" ht="6.75" customHeight="1" x14ac:dyDescent="0.25">
      <c r="B159" s="54"/>
      <c r="C159" s="55"/>
      <c r="D159" s="54"/>
      <c r="E159" s="56"/>
      <c r="F159" s="56"/>
      <c r="G159" s="56"/>
      <c r="H159" s="56"/>
      <c r="I159" s="57"/>
      <c r="K159" s="59"/>
    </row>
    <row r="160" spans="2:11" x14ac:dyDescent="0.25">
      <c r="B160" s="60" t="s">
        <v>248</v>
      </c>
      <c r="C160" s="61" t="s">
        <v>249</v>
      </c>
      <c r="D160" s="54"/>
      <c r="E160" s="53"/>
      <c r="F160" s="53"/>
      <c r="G160" s="56"/>
      <c r="H160" s="56"/>
      <c r="I160" s="57"/>
    </row>
    <row r="161" spans="2:9" x14ac:dyDescent="0.25">
      <c r="B161" s="54" t="s">
        <v>294</v>
      </c>
      <c r="C161" s="70" t="s">
        <v>244</v>
      </c>
      <c r="D161" s="54" t="s">
        <v>15</v>
      </c>
      <c r="E161" s="56">
        <v>69</v>
      </c>
      <c r="F161" s="54">
        <v>0.66</v>
      </c>
      <c r="G161" s="56">
        <v>0.1</v>
      </c>
      <c r="H161" s="56">
        <f t="shared" ref="H161" si="31">G161+F161</f>
        <v>0.76</v>
      </c>
      <c r="I161" s="57">
        <f t="shared" ref="I161" si="32">H161*E161</f>
        <v>52.44</v>
      </c>
    </row>
    <row r="162" spans="2:9" x14ac:dyDescent="0.25">
      <c r="B162" s="54" t="s">
        <v>295</v>
      </c>
      <c r="C162" s="70" t="s">
        <v>266</v>
      </c>
      <c r="D162" s="54" t="s">
        <v>15</v>
      </c>
      <c r="E162" s="56">
        <v>1</v>
      </c>
      <c r="F162" s="54">
        <v>70.8</v>
      </c>
      <c r="G162" s="56">
        <v>10.62</v>
      </c>
      <c r="H162" s="56">
        <f t="shared" ref="H162:H183" si="33">G162+F162</f>
        <v>81.42</v>
      </c>
      <c r="I162" s="57">
        <f t="shared" ref="I162:I183" si="34">H162*E162</f>
        <v>81.42</v>
      </c>
    </row>
    <row r="163" spans="2:9" x14ac:dyDescent="0.25">
      <c r="B163" s="54" t="s">
        <v>296</v>
      </c>
      <c r="C163" s="70" t="s">
        <v>254</v>
      </c>
      <c r="D163" s="54" t="s">
        <v>15</v>
      </c>
      <c r="E163" s="56">
        <v>6</v>
      </c>
      <c r="F163" s="54">
        <v>2.99</v>
      </c>
      <c r="G163" s="56">
        <v>0.45</v>
      </c>
      <c r="H163" s="56">
        <f t="shared" si="33"/>
        <v>3.4400000000000004</v>
      </c>
      <c r="I163" s="57">
        <f t="shared" si="34"/>
        <v>20.64</v>
      </c>
    </row>
    <row r="164" spans="2:9" x14ac:dyDescent="0.25">
      <c r="B164" s="54" t="s">
        <v>297</v>
      </c>
      <c r="C164" s="70" t="s">
        <v>253</v>
      </c>
      <c r="D164" s="54" t="s">
        <v>15</v>
      </c>
      <c r="E164" s="56">
        <v>14</v>
      </c>
      <c r="F164" s="54">
        <v>2.12</v>
      </c>
      <c r="G164" s="56">
        <v>0.32</v>
      </c>
      <c r="H164" s="56">
        <f t="shared" si="33"/>
        <v>2.44</v>
      </c>
      <c r="I164" s="57">
        <f t="shared" si="34"/>
        <v>34.159999999999997</v>
      </c>
    </row>
    <row r="165" spans="2:9" x14ac:dyDescent="0.25">
      <c r="B165" s="54" t="s">
        <v>298</v>
      </c>
      <c r="C165" s="70" t="s">
        <v>251</v>
      </c>
      <c r="D165" s="54" t="s">
        <v>15</v>
      </c>
      <c r="E165" s="56">
        <v>69</v>
      </c>
      <c r="F165" s="54">
        <v>0.2</v>
      </c>
      <c r="G165" s="56">
        <v>0.03</v>
      </c>
      <c r="H165" s="56">
        <f t="shared" si="33"/>
        <v>0.23</v>
      </c>
      <c r="I165" s="57">
        <f t="shared" si="34"/>
        <v>15.870000000000001</v>
      </c>
    </row>
    <row r="166" spans="2:9" x14ac:dyDescent="0.25">
      <c r="B166" s="54" t="s">
        <v>299</v>
      </c>
      <c r="C166" s="70" t="s">
        <v>252</v>
      </c>
      <c r="D166" s="54" t="s">
        <v>71</v>
      </c>
      <c r="E166" s="56">
        <v>20</v>
      </c>
      <c r="F166" s="54">
        <v>6.04</v>
      </c>
      <c r="G166" s="56">
        <v>0.91</v>
      </c>
      <c r="H166" s="56">
        <f t="shared" si="33"/>
        <v>6.95</v>
      </c>
      <c r="I166" s="57">
        <f t="shared" si="34"/>
        <v>139</v>
      </c>
    </row>
    <row r="167" spans="2:9" x14ac:dyDescent="0.25">
      <c r="B167" s="54" t="s">
        <v>300</v>
      </c>
      <c r="C167" s="101" t="s">
        <v>545</v>
      </c>
      <c r="D167" s="54" t="s">
        <v>71</v>
      </c>
      <c r="E167" s="56">
        <v>64</v>
      </c>
      <c r="F167" s="54">
        <v>2.08</v>
      </c>
      <c r="G167" s="56">
        <v>0.31</v>
      </c>
      <c r="H167" s="56">
        <f t="shared" si="33"/>
        <v>2.39</v>
      </c>
      <c r="I167" s="57">
        <f t="shared" si="34"/>
        <v>152.96</v>
      </c>
    </row>
    <row r="168" spans="2:9" x14ac:dyDescent="0.25">
      <c r="B168" s="54" t="s">
        <v>301</v>
      </c>
      <c r="C168" s="101" t="s">
        <v>544</v>
      </c>
      <c r="D168" s="54" t="s">
        <v>71</v>
      </c>
      <c r="E168" s="56">
        <v>32</v>
      </c>
      <c r="F168" s="54">
        <v>5.41</v>
      </c>
      <c r="G168" s="56">
        <v>0.81</v>
      </c>
      <c r="H168" s="56">
        <f t="shared" si="33"/>
        <v>6.2200000000000006</v>
      </c>
      <c r="I168" s="57">
        <f t="shared" si="34"/>
        <v>199.04000000000002</v>
      </c>
    </row>
    <row r="169" spans="2:9" x14ac:dyDescent="0.25">
      <c r="B169" s="54" t="s">
        <v>302</v>
      </c>
      <c r="C169" s="70" t="s">
        <v>538</v>
      </c>
      <c r="D169" s="54" t="s">
        <v>71</v>
      </c>
      <c r="E169" s="56">
        <v>16</v>
      </c>
      <c r="F169" s="54">
        <v>5.41</v>
      </c>
      <c r="G169" s="56">
        <v>0.81</v>
      </c>
      <c r="H169" s="56">
        <f t="shared" si="33"/>
        <v>6.2200000000000006</v>
      </c>
      <c r="I169" s="57">
        <f t="shared" si="34"/>
        <v>99.52000000000001</v>
      </c>
    </row>
    <row r="170" spans="2:9" x14ac:dyDescent="0.25">
      <c r="B170" s="54" t="s">
        <v>303</v>
      </c>
      <c r="C170" s="70" t="s">
        <v>537</v>
      </c>
      <c r="D170" s="54" t="s">
        <v>71</v>
      </c>
      <c r="E170" s="56">
        <v>496</v>
      </c>
      <c r="F170" s="54">
        <v>2.71</v>
      </c>
      <c r="G170" s="56">
        <f t="shared" ref="G170" si="35">ROUND(F170*0.3,2)</f>
        <v>0.81</v>
      </c>
      <c r="H170" s="56">
        <f t="shared" si="33"/>
        <v>3.52</v>
      </c>
      <c r="I170" s="57">
        <f t="shared" si="34"/>
        <v>1745.92</v>
      </c>
    </row>
    <row r="171" spans="2:9" x14ac:dyDescent="0.25">
      <c r="B171" s="54" t="s">
        <v>304</v>
      </c>
      <c r="C171" s="70" t="s">
        <v>247</v>
      </c>
      <c r="D171" s="54" t="s">
        <v>71</v>
      </c>
      <c r="E171" s="56">
        <v>138</v>
      </c>
      <c r="F171" s="54">
        <v>6.82</v>
      </c>
      <c r="G171" s="56">
        <v>1.02</v>
      </c>
      <c r="H171" s="56">
        <f t="shared" si="33"/>
        <v>7.84</v>
      </c>
      <c r="I171" s="57">
        <f t="shared" si="34"/>
        <v>1081.92</v>
      </c>
    </row>
    <row r="172" spans="2:9" x14ac:dyDescent="0.25">
      <c r="B172" s="54" t="s">
        <v>305</v>
      </c>
      <c r="C172" s="70" t="s">
        <v>269</v>
      </c>
      <c r="D172" s="54" t="s">
        <v>119</v>
      </c>
      <c r="E172" s="56">
        <v>2</v>
      </c>
      <c r="F172" s="54">
        <v>3.72</v>
      </c>
      <c r="G172" s="56">
        <v>0.56000000000000005</v>
      </c>
      <c r="H172" s="56">
        <f t="shared" si="33"/>
        <v>4.28</v>
      </c>
      <c r="I172" s="57">
        <f t="shared" si="34"/>
        <v>8.56</v>
      </c>
    </row>
    <row r="173" spans="2:9" x14ac:dyDescent="0.25">
      <c r="B173" s="54" t="s">
        <v>306</v>
      </c>
      <c r="C173" s="70" t="s">
        <v>250</v>
      </c>
      <c r="D173" s="54" t="s">
        <v>15</v>
      </c>
      <c r="E173" s="56">
        <v>69</v>
      </c>
      <c r="F173" s="54">
        <v>0.21</v>
      </c>
      <c r="G173" s="56">
        <v>0.03</v>
      </c>
      <c r="H173" s="56">
        <f t="shared" si="33"/>
        <v>0.24</v>
      </c>
      <c r="I173" s="57">
        <f t="shared" si="34"/>
        <v>16.559999999999999</v>
      </c>
    </row>
    <row r="174" spans="2:9" x14ac:dyDescent="0.25">
      <c r="B174" s="54" t="s">
        <v>307</v>
      </c>
      <c r="C174" s="70" t="s">
        <v>255</v>
      </c>
      <c r="D174" s="54" t="s">
        <v>15</v>
      </c>
      <c r="E174" s="56">
        <v>6</v>
      </c>
      <c r="F174" s="54">
        <v>4.72</v>
      </c>
      <c r="G174" s="56">
        <v>0.71</v>
      </c>
      <c r="H174" s="56">
        <f t="shared" si="33"/>
        <v>5.43</v>
      </c>
      <c r="I174" s="57">
        <f t="shared" si="34"/>
        <v>32.58</v>
      </c>
    </row>
    <row r="175" spans="2:9" x14ac:dyDescent="0.25">
      <c r="B175" s="54" t="s">
        <v>308</v>
      </c>
      <c r="C175" s="70" t="s">
        <v>261</v>
      </c>
      <c r="D175" s="54" t="s">
        <v>15</v>
      </c>
      <c r="E175" s="56">
        <v>8</v>
      </c>
      <c r="F175" s="54">
        <v>2.29</v>
      </c>
      <c r="G175" s="56">
        <v>0.34</v>
      </c>
      <c r="H175" s="56">
        <f t="shared" si="33"/>
        <v>2.63</v>
      </c>
      <c r="I175" s="57">
        <f t="shared" si="34"/>
        <v>21.04</v>
      </c>
    </row>
    <row r="176" spans="2:9" x14ac:dyDescent="0.25">
      <c r="B176" s="54" t="s">
        <v>309</v>
      </c>
      <c r="C176" s="70" t="s">
        <v>265</v>
      </c>
      <c r="D176" s="54" t="s">
        <v>15</v>
      </c>
      <c r="E176" s="56">
        <v>8</v>
      </c>
      <c r="F176" s="54">
        <v>3.25</v>
      </c>
      <c r="G176" s="56">
        <v>0.49</v>
      </c>
      <c r="H176" s="56">
        <f t="shared" si="33"/>
        <v>3.74</v>
      </c>
      <c r="I176" s="57">
        <f t="shared" si="34"/>
        <v>29.92</v>
      </c>
    </row>
    <row r="177" spans="2:11" x14ac:dyDescent="0.25">
      <c r="B177" s="54" t="s">
        <v>310</v>
      </c>
      <c r="C177" s="70" t="s">
        <v>260</v>
      </c>
      <c r="D177" s="54" t="s">
        <v>15</v>
      </c>
      <c r="E177" s="56">
        <v>6</v>
      </c>
      <c r="F177" s="54">
        <v>5.46</v>
      </c>
      <c r="G177" s="56">
        <v>0.82</v>
      </c>
      <c r="H177" s="56">
        <f t="shared" si="33"/>
        <v>6.28</v>
      </c>
      <c r="I177" s="57">
        <f t="shared" si="34"/>
        <v>37.68</v>
      </c>
    </row>
    <row r="178" spans="2:11" x14ac:dyDescent="0.25">
      <c r="B178" s="54" t="s">
        <v>311</v>
      </c>
      <c r="C178" s="70" t="s">
        <v>264</v>
      </c>
      <c r="D178" s="54" t="s">
        <v>15</v>
      </c>
      <c r="E178" s="56">
        <v>64</v>
      </c>
      <c r="F178" s="54">
        <v>0.11</v>
      </c>
      <c r="G178" s="56">
        <v>0.02</v>
      </c>
      <c r="H178" s="56">
        <f t="shared" si="33"/>
        <v>0.13</v>
      </c>
      <c r="I178" s="57">
        <f t="shared" si="34"/>
        <v>8.32</v>
      </c>
    </row>
    <row r="179" spans="2:11" x14ac:dyDescent="0.25">
      <c r="B179" s="54" t="s">
        <v>312</v>
      </c>
      <c r="C179" s="70" t="s">
        <v>258</v>
      </c>
      <c r="D179" s="54" t="s">
        <v>15</v>
      </c>
      <c r="E179" s="56">
        <v>30</v>
      </c>
      <c r="F179" s="54">
        <v>0.26</v>
      </c>
      <c r="G179" s="56">
        <v>0.04</v>
      </c>
      <c r="H179" s="56">
        <f t="shared" si="33"/>
        <v>0.3</v>
      </c>
      <c r="I179" s="57">
        <f t="shared" si="34"/>
        <v>9</v>
      </c>
    </row>
    <row r="180" spans="2:11" x14ac:dyDescent="0.25">
      <c r="B180" s="54" t="s">
        <v>313</v>
      </c>
      <c r="C180" s="70" t="s">
        <v>259</v>
      </c>
      <c r="D180" s="54" t="s">
        <v>15</v>
      </c>
      <c r="E180" s="56">
        <v>30</v>
      </c>
      <c r="F180" s="54">
        <v>0.69</v>
      </c>
      <c r="G180" s="56">
        <v>0.1</v>
      </c>
      <c r="H180" s="56">
        <f t="shared" si="33"/>
        <v>0.78999999999999992</v>
      </c>
      <c r="I180" s="57">
        <f t="shared" si="34"/>
        <v>23.7</v>
      </c>
    </row>
    <row r="181" spans="2:11" x14ac:dyDescent="0.25">
      <c r="B181" s="54" t="s">
        <v>314</v>
      </c>
      <c r="C181" s="70" t="s">
        <v>257</v>
      </c>
      <c r="D181" s="54" t="s">
        <v>71</v>
      </c>
      <c r="E181" s="56">
        <v>6</v>
      </c>
      <c r="F181" s="54">
        <v>10.35</v>
      </c>
      <c r="G181" s="56">
        <v>1.55</v>
      </c>
      <c r="H181" s="56">
        <f t="shared" si="33"/>
        <v>11.9</v>
      </c>
      <c r="I181" s="57">
        <f t="shared" si="34"/>
        <v>71.400000000000006</v>
      </c>
    </row>
    <row r="182" spans="2:11" x14ac:dyDescent="0.25">
      <c r="B182" s="54" t="s">
        <v>315</v>
      </c>
      <c r="C182" s="70" t="s">
        <v>263</v>
      </c>
      <c r="D182" s="54" t="s">
        <v>71</v>
      </c>
      <c r="E182" s="56">
        <v>8</v>
      </c>
      <c r="F182" s="54">
        <v>7.78</v>
      </c>
      <c r="G182" s="56">
        <v>1.17</v>
      </c>
      <c r="H182" s="56">
        <f t="shared" si="33"/>
        <v>8.9499999999999993</v>
      </c>
      <c r="I182" s="57">
        <f t="shared" si="34"/>
        <v>71.599999999999994</v>
      </c>
    </row>
    <row r="183" spans="2:11" x14ac:dyDescent="0.25">
      <c r="B183" s="54" t="s">
        <v>316</v>
      </c>
      <c r="C183" s="70" t="s">
        <v>246</v>
      </c>
      <c r="D183" s="54" t="s">
        <v>15</v>
      </c>
      <c r="E183" s="56">
        <v>47</v>
      </c>
      <c r="F183" s="54">
        <v>3.14</v>
      </c>
      <c r="G183" s="56">
        <v>0.47</v>
      </c>
      <c r="H183" s="56">
        <f t="shared" si="33"/>
        <v>3.6100000000000003</v>
      </c>
      <c r="I183" s="57">
        <f t="shared" si="34"/>
        <v>169.67000000000002</v>
      </c>
    </row>
    <row r="184" spans="2:11" x14ac:dyDescent="0.25">
      <c r="B184" s="54"/>
      <c r="C184" s="99" t="s">
        <v>519</v>
      </c>
      <c r="D184" s="54"/>
      <c r="E184" s="56"/>
      <c r="F184" s="56"/>
      <c r="G184" s="56"/>
      <c r="H184" s="56"/>
      <c r="I184" s="63">
        <f>SUM(I94:I183)</f>
        <v>280055.2799999998</v>
      </c>
    </row>
    <row r="186" spans="2:11" x14ac:dyDescent="0.25">
      <c r="B186" s="97" t="s">
        <v>320</v>
      </c>
      <c r="C186" s="98" t="s">
        <v>321</v>
      </c>
      <c r="D186" s="54"/>
      <c r="E186" s="56"/>
      <c r="F186" s="56"/>
      <c r="G186" s="56"/>
      <c r="H186" s="56"/>
      <c r="I186" s="63"/>
    </row>
    <row r="187" spans="2:11" x14ac:dyDescent="0.25">
      <c r="B187" s="60" t="s">
        <v>382</v>
      </c>
      <c r="C187" s="98" t="s">
        <v>74</v>
      </c>
      <c r="D187" s="54"/>
      <c r="E187" s="56"/>
      <c r="F187" s="56"/>
      <c r="G187" s="56"/>
      <c r="H187" s="56"/>
      <c r="I187" s="57"/>
    </row>
    <row r="188" spans="2:11" ht="75" x14ac:dyDescent="0.25">
      <c r="B188" s="54" t="s">
        <v>383</v>
      </c>
      <c r="C188" s="100" t="s">
        <v>406</v>
      </c>
      <c r="D188" s="54" t="s">
        <v>15</v>
      </c>
      <c r="E188" s="56">
        <v>2</v>
      </c>
      <c r="F188" s="56">
        <v>43765</v>
      </c>
      <c r="G188" s="56">
        <v>3488</v>
      </c>
      <c r="H188" s="56">
        <f t="shared" ref="H188" si="36">G188+F188</f>
        <v>47253</v>
      </c>
      <c r="I188" s="57">
        <f t="shared" ref="I188" si="37">H188*E188</f>
        <v>94506</v>
      </c>
    </row>
    <row r="189" spans="2:11" s="58" customFormat="1" x14ac:dyDescent="0.25">
      <c r="B189" s="54" t="s">
        <v>390</v>
      </c>
      <c r="C189" s="55" t="s">
        <v>388</v>
      </c>
      <c r="D189" s="54" t="s">
        <v>15</v>
      </c>
      <c r="E189" s="56">
        <v>2</v>
      </c>
      <c r="F189" s="56">
        <v>0</v>
      </c>
      <c r="G189" s="56">
        <v>2538</v>
      </c>
      <c r="H189" s="56">
        <f>G189+F189</f>
        <v>2538</v>
      </c>
      <c r="I189" s="57">
        <f>H189*E189</f>
        <v>5076</v>
      </c>
      <c r="K189" s="59"/>
    </row>
    <row r="190" spans="2:11" s="58" customFormat="1" ht="6.75" customHeight="1" x14ac:dyDescent="0.25">
      <c r="B190" s="54"/>
      <c r="C190" s="55"/>
      <c r="D190" s="54"/>
      <c r="E190" s="56"/>
      <c r="F190" s="56"/>
      <c r="G190" s="56"/>
      <c r="H190" s="56"/>
      <c r="I190" s="57"/>
      <c r="K190" s="59"/>
    </row>
    <row r="191" spans="2:11" x14ac:dyDescent="0.25">
      <c r="B191" s="60" t="s">
        <v>323</v>
      </c>
      <c r="C191" s="61" t="s">
        <v>73</v>
      </c>
      <c r="D191" s="60"/>
      <c r="E191" s="53"/>
      <c r="F191" s="53"/>
      <c r="G191" s="53"/>
      <c r="H191" s="56"/>
      <c r="I191" s="57"/>
    </row>
    <row r="192" spans="2:11" x14ac:dyDescent="0.25">
      <c r="B192" s="54" t="s">
        <v>324</v>
      </c>
      <c r="C192" s="70" t="s">
        <v>16</v>
      </c>
      <c r="D192" s="54" t="s">
        <v>15</v>
      </c>
      <c r="E192" s="56">
        <v>98</v>
      </c>
      <c r="F192" s="56">
        <v>0.61</v>
      </c>
      <c r="G192" s="56">
        <v>0.09</v>
      </c>
      <c r="H192" s="56">
        <f t="shared" ref="H192:H213" si="38">G192+F192</f>
        <v>0.7</v>
      </c>
      <c r="I192" s="57">
        <f t="shared" ref="I192:I213" si="39">H192*E192</f>
        <v>68.599999999999994</v>
      </c>
    </row>
    <row r="193" spans="2:9" x14ac:dyDescent="0.25">
      <c r="B193" s="54" t="s">
        <v>325</v>
      </c>
      <c r="C193" s="70" t="s">
        <v>17</v>
      </c>
      <c r="D193" s="54" t="s">
        <v>15</v>
      </c>
      <c r="E193" s="56">
        <v>67</v>
      </c>
      <c r="F193" s="56">
        <v>0.93</v>
      </c>
      <c r="G193" s="56">
        <v>0.14000000000000001</v>
      </c>
      <c r="H193" s="56">
        <f t="shared" si="38"/>
        <v>1.07</v>
      </c>
      <c r="I193" s="57">
        <f t="shared" si="39"/>
        <v>71.69</v>
      </c>
    </row>
    <row r="194" spans="2:9" x14ac:dyDescent="0.25">
      <c r="B194" s="54" t="s">
        <v>326</v>
      </c>
      <c r="C194" s="70" t="s">
        <v>18</v>
      </c>
      <c r="D194" s="54" t="s">
        <v>15</v>
      </c>
      <c r="E194" s="56">
        <v>35</v>
      </c>
      <c r="F194" s="56">
        <v>0.35</v>
      </c>
      <c r="G194" s="56">
        <v>0.05</v>
      </c>
      <c r="H194" s="56">
        <f t="shared" si="38"/>
        <v>0.39999999999999997</v>
      </c>
      <c r="I194" s="57">
        <f t="shared" si="39"/>
        <v>13.999999999999998</v>
      </c>
    </row>
    <row r="195" spans="2:9" x14ac:dyDescent="0.25">
      <c r="B195" s="54" t="s">
        <v>327</v>
      </c>
      <c r="C195" s="70" t="s">
        <v>19</v>
      </c>
      <c r="D195" s="54" t="s">
        <v>15</v>
      </c>
      <c r="E195" s="56">
        <v>28</v>
      </c>
      <c r="F195" s="56">
        <v>0.7</v>
      </c>
      <c r="G195" s="56">
        <v>0.11</v>
      </c>
      <c r="H195" s="56">
        <f t="shared" si="38"/>
        <v>0.80999999999999994</v>
      </c>
      <c r="I195" s="57">
        <f t="shared" si="39"/>
        <v>22.68</v>
      </c>
    </row>
    <row r="196" spans="2:9" x14ac:dyDescent="0.25">
      <c r="B196" s="54" t="s">
        <v>328</v>
      </c>
      <c r="C196" s="70" t="s">
        <v>20</v>
      </c>
      <c r="D196" s="54" t="s">
        <v>15</v>
      </c>
      <c r="E196" s="56">
        <v>2</v>
      </c>
      <c r="F196" s="56">
        <v>11.04</v>
      </c>
      <c r="G196" s="56">
        <v>1.66</v>
      </c>
      <c r="H196" s="56">
        <f t="shared" si="38"/>
        <v>12.7</v>
      </c>
      <c r="I196" s="57">
        <f t="shared" si="39"/>
        <v>25.4</v>
      </c>
    </row>
    <row r="197" spans="2:9" x14ac:dyDescent="0.25">
      <c r="B197" s="54" t="s">
        <v>329</v>
      </c>
      <c r="C197" s="70" t="s">
        <v>21</v>
      </c>
      <c r="D197" s="54" t="s">
        <v>15</v>
      </c>
      <c r="E197" s="56">
        <v>1</v>
      </c>
      <c r="F197" s="56">
        <v>4.74</v>
      </c>
      <c r="G197" s="56">
        <v>0.71</v>
      </c>
      <c r="H197" s="56">
        <f t="shared" si="38"/>
        <v>5.45</v>
      </c>
      <c r="I197" s="57">
        <f t="shared" si="39"/>
        <v>5.45</v>
      </c>
    </row>
    <row r="198" spans="2:9" x14ac:dyDescent="0.25">
      <c r="B198" s="54" t="s">
        <v>330</v>
      </c>
      <c r="C198" s="70" t="s">
        <v>22</v>
      </c>
      <c r="D198" s="54" t="s">
        <v>15</v>
      </c>
      <c r="E198" s="56">
        <v>5</v>
      </c>
      <c r="F198" s="56">
        <v>8.25</v>
      </c>
      <c r="G198" s="56">
        <v>1.24</v>
      </c>
      <c r="H198" s="56">
        <f t="shared" si="38"/>
        <v>9.49</v>
      </c>
      <c r="I198" s="57">
        <f t="shared" si="39"/>
        <v>47.45</v>
      </c>
    </row>
    <row r="199" spans="2:9" x14ac:dyDescent="0.25">
      <c r="B199" s="54" t="s">
        <v>331</v>
      </c>
      <c r="C199" s="70" t="s">
        <v>23</v>
      </c>
      <c r="D199" s="54" t="s">
        <v>15</v>
      </c>
      <c r="E199" s="56">
        <v>12</v>
      </c>
      <c r="F199" s="56">
        <v>0.11</v>
      </c>
      <c r="G199" s="56">
        <v>0.02</v>
      </c>
      <c r="H199" s="56">
        <f t="shared" si="38"/>
        <v>0.13</v>
      </c>
      <c r="I199" s="57">
        <f t="shared" si="39"/>
        <v>1.56</v>
      </c>
    </row>
    <row r="200" spans="2:9" x14ac:dyDescent="0.25">
      <c r="B200" s="54" t="s">
        <v>332</v>
      </c>
      <c r="C200" s="70" t="s">
        <v>24</v>
      </c>
      <c r="D200" s="54" t="s">
        <v>15</v>
      </c>
      <c r="E200" s="56">
        <v>12</v>
      </c>
      <c r="F200" s="56">
        <v>0.04</v>
      </c>
      <c r="G200" s="56">
        <v>0.01</v>
      </c>
      <c r="H200" s="56">
        <f t="shared" si="38"/>
        <v>0.05</v>
      </c>
      <c r="I200" s="57">
        <f t="shared" si="39"/>
        <v>0.60000000000000009</v>
      </c>
    </row>
    <row r="201" spans="2:9" x14ac:dyDescent="0.25">
      <c r="B201" s="54" t="s">
        <v>333</v>
      </c>
      <c r="C201" s="70" t="s">
        <v>25</v>
      </c>
      <c r="D201" s="54" t="s">
        <v>15</v>
      </c>
      <c r="E201" s="56">
        <v>36</v>
      </c>
      <c r="F201" s="56">
        <v>0.17</v>
      </c>
      <c r="G201" s="56">
        <v>0.03</v>
      </c>
      <c r="H201" s="56">
        <f t="shared" si="38"/>
        <v>0.2</v>
      </c>
      <c r="I201" s="57">
        <f t="shared" si="39"/>
        <v>7.2</v>
      </c>
    </row>
    <row r="202" spans="2:9" x14ac:dyDescent="0.25">
      <c r="B202" s="54" t="s">
        <v>334</v>
      </c>
      <c r="C202" s="70" t="s">
        <v>26</v>
      </c>
      <c r="D202" s="54" t="s">
        <v>15</v>
      </c>
      <c r="E202" s="56">
        <v>36</v>
      </c>
      <c r="F202" s="56">
        <v>0.06</v>
      </c>
      <c r="G202" s="56">
        <v>0.01</v>
      </c>
      <c r="H202" s="56">
        <f t="shared" si="38"/>
        <v>6.9999999999999993E-2</v>
      </c>
      <c r="I202" s="57">
        <f t="shared" si="39"/>
        <v>2.5199999999999996</v>
      </c>
    </row>
    <row r="203" spans="2:9" x14ac:dyDescent="0.25">
      <c r="B203" s="54" t="s">
        <v>335</v>
      </c>
      <c r="C203" s="70" t="s">
        <v>27</v>
      </c>
      <c r="D203" s="54" t="s">
        <v>15</v>
      </c>
      <c r="E203" s="56">
        <v>4</v>
      </c>
      <c r="F203" s="56">
        <v>0.85</v>
      </c>
      <c r="G203" s="56">
        <v>0.13</v>
      </c>
      <c r="H203" s="56">
        <f t="shared" si="38"/>
        <v>0.98</v>
      </c>
      <c r="I203" s="57">
        <f t="shared" si="39"/>
        <v>3.92</v>
      </c>
    </row>
    <row r="204" spans="2:9" x14ac:dyDescent="0.25">
      <c r="B204" s="54" t="s">
        <v>336</v>
      </c>
      <c r="C204" s="70" t="s">
        <v>28</v>
      </c>
      <c r="D204" s="54" t="s">
        <v>15</v>
      </c>
      <c r="E204" s="56">
        <v>12</v>
      </c>
      <c r="F204" s="56">
        <v>1.06</v>
      </c>
      <c r="G204" s="56">
        <v>0.16</v>
      </c>
      <c r="H204" s="56">
        <f t="shared" si="38"/>
        <v>1.22</v>
      </c>
      <c r="I204" s="57">
        <f t="shared" si="39"/>
        <v>14.64</v>
      </c>
    </row>
    <row r="205" spans="2:9" x14ac:dyDescent="0.25">
      <c r="B205" s="54" t="s">
        <v>337</v>
      </c>
      <c r="C205" s="70" t="s">
        <v>29</v>
      </c>
      <c r="D205" s="54" t="s">
        <v>15</v>
      </c>
      <c r="E205" s="56">
        <v>3</v>
      </c>
      <c r="F205" s="56">
        <v>2.16</v>
      </c>
      <c r="G205" s="56">
        <v>0.32</v>
      </c>
      <c r="H205" s="56">
        <f t="shared" si="38"/>
        <v>2.48</v>
      </c>
      <c r="I205" s="57">
        <f t="shared" si="39"/>
        <v>7.4399999999999995</v>
      </c>
    </row>
    <row r="206" spans="2:9" x14ac:dyDescent="0.25">
      <c r="B206" s="54" t="s">
        <v>338</v>
      </c>
      <c r="C206" s="70" t="s">
        <v>30</v>
      </c>
      <c r="D206" s="54" t="s">
        <v>15</v>
      </c>
      <c r="E206" s="56">
        <v>8</v>
      </c>
      <c r="F206" s="56">
        <v>5.52</v>
      </c>
      <c r="G206" s="56">
        <v>0.83</v>
      </c>
      <c r="H206" s="56">
        <f t="shared" si="38"/>
        <v>6.35</v>
      </c>
      <c r="I206" s="57">
        <f t="shared" si="39"/>
        <v>50.8</v>
      </c>
    </row>
    <row r="207" spans="2:9" x14ac:dyDescent="0.25">
      <c r="B207" s="54" t="s">
        <v>340</v>
      </c>
      <c r="C207" s="70" t="s">
        <v>32</v>
      </c>
      <c r="D207" s="54" t="s">
        <v>15</v>
      </c>
      <c r="E207" s="56">
        <v>7</v>
      </c>
      <c r="F207" s="56">
        <v>8.75</v>
      </c>
      <c r="G207" s="56">
        <v>9.1999999999999993</v>
      </c>
      <c r="H207" s="56">
        <f t="shared" si="38"/>
        <v>17.95</v>
      </c>
      <c r="I207" s="57">
        <f t="shared" si="39"/>
        <v>125.64999999999999</v>
      </c>
    </row>
    <row r="208" spans="2:9" x14ac:dyDescent="0.25">
      <c r="B208" s="54" t="s">
        <v>343</v>
      </c>
      <c r="C208" s="70" t="s">
        <v>35</v>
      </c>
      <c r="D208" s="54" t="s">
        <v>15</v>
      </c>
      <c r="E208" s="56">
        <v>192</v>
      </c>
      <c r="F208" s="56">
        <v>6.79</v>
      </c>
      <c r="G208" s="56">
        <v>9.1999999999999993</v>
      </c>
      <c r="H208" s="56">
        <f t="shared" si="38"/>
        <v>15.989999999999998</v>
      </c>
      <c r="I208" s="57">
        <f t="shared" si="39"/>
        <v>3070.08</v>
      </c>
    </row>
    <row r="209" spans="2:11" x14ac:dyDescent="0.25">
      <c r="B209" s="54" t="s">
        <v>345</v>
      </c>
      <c r="C209" s="70" t="s">
        <v>37</v>
      </c>
      <c r="D209" s="54" t="s">
        <v>15</v>
      </c>
      <c r="E209" s="56">
        <v>92</v>
      </c>
      <c r="F209" s="56">
        <v>5.89</v>
      </c>
      <c r="G209" s="56">
        <v>9.1999999999999993</v>
      </c>
      <c r="H209" s="56">
        <f t="shared" si="38"/>
        <v>15.09</v>
      </c>
      <c r="I209" s="57">
        <f t="shared" si="39"/>
        <v>1388.28</v>
      </c>
    </row>
    <row r="210" spans="2:11" x14ac:dyDescent="0.25">
      <c r="B210" s="54" t="s">
        <v>346</v>
      </c>
      <c r="C210" s="70" t="s">
        <v>67</v>
      </c>
      <c r="D210" s="54" t="s">
        <v>15</v>
      </c>
      <c r="E210" s="56">
        <v>43</v>
      </c>
      <c r="F210" s="56">
        <v>12.3</v>
      </c>
      <c r="G210" s="54">
        <v>1.85</v>
      </c>
      <c r="H210" s="56">
        <f t="shared" si="38"/>
        <v>14.15</v>
      </c>
      <c r="I210" s="57">
        <f t="shared" si="39"/>
        <v>608.45000000000005</v>
      </c>
    </row>
    <row r="211" spans="2:11" x14ac:dyDescent="0.25">
      <c r="B211" s="54" t="s">
        <v>349</v>
      </c>
      <c r="C211" s="70" t="s">
        <v>68</v>
      </c>
      <c r="D211" s="54" t="s">
        <v>71</v>
      </c>
      <c r="E211" s="56">
        <v>5</v>
      </c>
      <c r="F211" s="56">
        <v>0.52</v>
      </c>
      <c r="G211" s="54">
        <v>0.08</v>
      </c>
      <c r="H211" s="56">
        <f t="shared" si="38"/>
        <v>0.6</v>
      </c>
      <c r="I211" s="57">
        <f t="shared" si="39"/>
        <v>3</v>
      </c>
    </row>
    <row r="212" spans="2:11" x14ac:dyDescent="0.25">
      <c r="B212" s="54" t="s">
        <v>350</v>
      </c>
      <c r="C212" s="70" t="s">
        <v>69</v>
      </c>
      <c r="D212" s="54" t="s">
        <v>71</v>
      </c>
      <c r="E212" s="56">
        <v>89</v>
      </c>
      <c r="F212" s="56">
        <v>0.63</v>
      </c>
      <c r="G212" s="54">
        <v>0.09</v>
      </c>
      <c r="H212" s="56">
        <f t="shared" si="38"/>
        <v>0.72</v>
      </c>
      <c r="I212" s="57">
        <f t="shared" si="39"/>
        <v>64.08</v>
      </c>
    </row>
    <row r="213" spans="2:11" x14ac:dyDescent="0.25">
      <c r="B213" s="54" t="s">
        <v>351</v>
      </c>
      <c r="C213" s="70" t="s">
        <v>70</v>
      </c>
      <c r="D213" s="54" t="s">
        <v>15</v>
      </c>
      <c r="E213" s="56">
        <v>23</v>
      </c>
      <c r="F213" s="56">
        <v>0.18</v>
      </c>
      <c r="G213" s="54">
        <v>0.03</v>
      </c>
      <c r="H213" s="56">
        <f t="shared" si="38"/>
        <v>0.21</v>
      </c>
      <c r="I213" s="57">
        <f t="shared" si="39"/>
        <v>4.83</v>
      </c>
    </row>
    <row r="214" spans="2:11" x14ac:dyDescent="0.25">
      <c r="B214" s="54" t="s">
        <v>352</v>
      </c>
      <c r="C214" s="70" t="s">
        <v>158</v>
      </c>
      <c r="D214" s="54" t="s">
        <v>15</v>
      </c>
      <c r="E214" s="56">
        <v>1</v>
      </c>
      <c r="F214" s="56">
        <v>0</v>
      </c>
      <c r="G214" s="56">
        <v>580</v>
      </c>
      <c r="H214" s="56">
        <f t="shared" ref="H214" si="40">G214+F214</f>
        <v>580</v>
      </c>
      <c r="I214" s="57">
        <f t="shared" ref="I214" si="41">H214*E214</f>
        <v>580</v>
      </c>
    </row>
    <row r="215" spans="2:11" x14ac:dyDescent="0.25">
      <c r="B215" s="54" t="s">
        <v>392</v>
      </c>
      <c r="C215" s="70" t="s">
        <v>391</v>
      </c>
      <c r="D215" s="54" t="s">
        <v>15</v>
      </c>
      <c r="E215" s="56">
        <v>2</v>
      </c>
      <c r="F215" s="56">
        <v>323</v>
      </c>
      <c r="G215" s="56">
        <v>48.45</v>
      </c>
      <c r="H215" s="56">
        <f t="shared" ref="H215" si="42">G215+F215</f>
        <v>371.45</v>
      </c>
      <c r="I215" s="57">
        <f t="shared" ref="I215" si="43">H215*E215</f>
        <v>742.9</v>
      </c>
    </row>
    <row r="216" spans="2:11" s="58" customFormat="1" ht="6.75" customHeight="1" x14ac:dyDescent="0.25">
      <c r="B216" s="54"/>
      <c r="C216" s="55"/>
      <c r="D216" s="54"/>
      <c r="E216" s="56"/>
      <c r="F216" s="56"/>
      <c r="G216" s="56"/>
      <c r="H216" s="56"/>
      <c r="I216" s="57"/>
      <c r="K216" s="59"/>
    </row>
    <row r="217" spans="2:11" x14ac:dyDescent="0.25">
      <c r="B217" s="68" t="s">
        <v>483</v>
      </c>
      <c r="C217" s="69" t="s">
        <v>104</v>
      </c>
      <c r="D217" s="66"/>
      <c r="E217" s="52"/>
      <c r="F217" s="52"/>
      <c r="G217" s="56"/>
      <c r="H217" s="56"/>
      <c r="I217" s="57"/>
    </row>
    <row r="218" spans="2:11" x14ac:dyDescent="0.25">
      <c r="B218" s="54" t="s">
        <v>484</v>
      </c>
      <c r="C218" s="70" t="s">
        <v>106</v>
      </c>
      <c r="D218" s="54" t="s">
        <v>15</v>
      </c>
      <c r="E218" s="56">
        <v>50</v>
      </c>
      <c r="F218" s="56">
        <v>0.57999999999999996</v>
      </c>
      <c r="G218" s="56">
        <v>0.09</v>
      </c>
      <c r="H218" s="56">
        <f t="shared" ref="H218:H246" si="44">G218+F218</f>
        <v>0.66999999999999993</v>
      </c>
      <c r="I218" s="57">
        <f t="shared" ref="I218:I246" si="45">H218*E218</f>
        <v>33.5</v>
      </c>
    </row>
    <row r="219" spans="2:11" x14ac:dyDescent="0.25">
      <c r="B219" s="54" t="s">
        <v>485</v>
      </c>
      <c r="C219" s="70" t="s">
        <v>107</v>
      </c>
      <c r="D219" s="54" t="s">
        <v>15</v>
      </c>
      <c r="E219" s="56">
        <v>50</v>
      </c>
      <c r="F219" s="56">
        <v>1.86</v>
      </c>
      <c r="G219" s="56">
        <v>0.28000000000000003</v>
      </c>
      <c r="H219" s="56">
        <f t="shared" si="44"/>
        <v>2.14</v>
      </c>
      <c r="I219" s="57">
        <f t="shared" si="45"/>
        <v>107</v>
      </c>
    </row>
    <row r="220" spans="2:11" x14ac:dyDescent="0.25">
      <c r="B220" s="54" t="s">
        <v>486</v>
      </c>
      <c r="C220" s="70" t="s">
        <v>384</v>
      </c>
      <c r="D220" s="54" t="s">
        <v>15</v>
      </c>
      <c r="E220" s="56">
        <v>71</v>
      </c>
      <c r="F220" s="56">
        <v>18.75</v>
      </c>
      <c r="G220" s="56">
        <v>2.81</v>
      </c>
      <c r="H220" s="56">
        <f t="shared" si="44"/>
        <v>21.56</v>
      </c>
      <c r="I220" s="57">
        <f t="shared" si="45"/>
        <v>1530.76</v>
      </c>
    </row>
    <row r="221" spans="2:11" x14ac:dyDescent="0.25">
      <c r="B221" s="54" t="s">
        <v>487</v>
      </c>
      <c r="C221" s="70" t="s">
        <v>228</v>
      </c>
      <c r="D221" s="54" t="s">
        <v>15</v>
      </c>
      <c r="E221" s="56">
        <v>71</v>
      </c>
      <c r="F221" s="56">
        <v>92.14</v>
      </c>
      <c r="G221" s="56">
        <v>13.82</v>
      </c>
      <c r="H221" s="56">
        <f t="shared" si="44"/>
        <v>105.96000000000001</v>
      </c>
      <c r="I221" s="57">
        <f t="shared" si="45"/>
        <v>7523.1600000000008</v>
      </c>
    </row>
    <row r="222" spans="2:11" x14ac:dyDescent="0.25">
      <c r="B222" s="54" t="s">
        <v>488</v>
      </c>
      <c r="C222" s="70" t="s">
        <v>127</v>
      </c>
      <c r="D222" s="54" t="s">
        <v>15</v>
      </c>
      <c r="E222" s="56">
        <v>50</v>
      </c>
      <c r="F222" s="56">
        <v>8.51</v>
      </c>
      <c r="G222" s="56">
        <v>1.28</v>
      </c>
      <c r="H222" s="56">
        <f t="shared" si="44"/>
        <v>9.7899999999999991</v>
      </c>
      <c r="I222" s="57">
        <f t="shared" si="45"/>
        <v>489.49999999999994</v>
      </c>
    </row>
    <row r="223" spans="2:11" x14ac:dyDescent="0.25">
      <c r="B223" s="54" t="s">
        <v>489</v>
      </c>
      <c r="C223" s="70" t="s">
        <v>116</v>
      </c>
      <c r="D223" s="54" t="s">
        <v>118</v>
      </c>
      <c r="E223" s="56">
        <v>3</v>
      </c>
      <c r="F223" s="56">
        <v>66.209999999999994</v>
      </c>
      <c r="G223" s="56">
        <v>9.93</v>
      </c>
      <c r="H223" s="56">
        <f t="shared" si="44"/>
        <v>76.139999999999986</v>
      </c>
      <c r="I223" s="57">
        <f t="shared" si="45"/>
        <v>228.41999999999996</v>
      </c>
    </row>
    <row r="224" spans="2:11" x14ac:dyDescent="0.25">
      <c r="B224" s="54" t="s">
        <v>490</v>
      </c>
      <c r="C224" s="70" t="s">
        <v>123</v>
      </c>
      <c r="D224" s="54" t="s">
        <v>15</v>
      </c>
      <c r="E224" s="56">
        <v>8</v>
      </c>
      <c r="F224" s="56">
        <v>62.14</v>
      </c>
      <c r="G224" s="56">
        <v>9.32</v>
      </c>
      <c r="H224" s="56">
        <f t="shared" si="44"/>
        <v>71.460000000000008</v>
      </c>
      <c r="I224" s="57">
        <f t="shared" si="45"/>
        <v>571.68000000000006</v>
      </c>
    </row>
    <row r="225" spans="2:9" x14ac:dyDescent="0.25">
      <c r="B225" s="54" t="s">
        <v>491</v>
      </c>
      <c r="C225" s="70" t="s">
        <v>124</v>
      </c>
      <c r="D225" s="54" t="s">
        <v>15</v>
      </c>
      <c r="E225" s="56">
        <v>8</v>
      </c>
      <c r="F225" s="56">
        <v>3.31</v>
      </c>
      <c r="G225" s="56">
        <v>0.5</v>
      </c>
      <c r="H225" s="56">
        <f t="shared" si="44"/>
        <v>3.81</v>
      </c>
      <c r="I225" s="57">
        <f t="shared" si="45"/>
        <v>30.48</v>
      </c>
    </row>
    <row r="226" spans="2:9" x14ac:dyDescent="0.25">
      <c r="B226" s="54" t="s">
        <v>492</v>
      </c>
      <c r="C226" s="70" t="s">
        <v>117</v>
      </c>
      <c r="D226" s="54" t="s">
        <v>119</v>
      </c>
      <c r="E226" s="56">
        <v>7</v>
      </c>
      <c r="F226" s="56">
        <v>43.96</v>
      </c>
      <c r="G226" s="56">
        <v>6.59</v>
      </c>
      <c r="H226" s="56">
        <f t="shared" si="44"/>
        <v>50.55</v>
      </c>
      <c r="I226" s="57">
        <f t="shared" si="45"/>
        <v>353.84999999999997</v>
      </c>
    </row>
    <row r="227" spans="2:9" x14ac:dyDescent="0.25">
      <c r="B227" s="54" t="s">
        <v>493</v>
      </c>
      <c r="C227" s="70" t="s">
        <v>377</v>
      </c>
      <c r="D227" s="54" t="s">
        <v>15</v>
      </c>
      <c r="E227" s="56">
        <v>24</v>
      </c>
      <c r="F227" s="56">
        <v>6.56</v>
      </c>
      <c r="G227" s="56">
        <v>0.98</v>
      </c>
      <c r="H227" s="56">
        <f t="shared" si="44"/>
        <v>7.5399999999999991</v>
      </c>
      <c r="I227" s="57">
        <f t="shared" si="45"/>
        <v>180.95999999999998</v>
      </c>
    </row>
    <row r="228" spans="2:9" x14ac:dyDescent="0.25">
      <c r="B228" s="54" t="s">
        <v>494</v>
      </c>
      <c r="C228" s="70" t="s">
        <v>229</v>
      </c>
      <c r="D228" s="54" t="s">
        <v>15</v>
      </c>
      <c r="E228" s="56">
        <v>24</v>
      </c>
      <c r="F228" s="56">
        <v>19.2</v>
      </c>
      <c r="G228" s="56">
        <v>2.88</v>
      </c>
      <c r="H228" s="56">
        <f t="shared" si="44"/>
        <v>22.08</v>
      </c>
      <c r="I228" s="57">
        <f t="shared" si="45"/>
        <v>529.91999999999996</v>
      </c>
    </row>
    <row r="229" spans="2:9" x14ac:dyDescent="0.25">
      <c r="B229" s="54" t="s">
        <v>495</v>
      </c>
      <c r="C229" s="70" t="s">
        <v>378</v>
      </c>
      <c r="D229" s="54" t="s">
        <v>15</v>
      </c>
      <c r="E229" s="56">
        <v>11</v>
      </c>
      <c r="F229" s="56">
        <v>6.32</v>
      </c>
      <c r="G229" s="56">
        <v>0.95</v>
      </c>
      <c r="H229" s="56">
        <f t="shared" si="44"/>
        <v>7.2700000000000005</v>
      </c>
      <c r="I229" s="57">
        <f t="shared" si="45"/>
        <v>79.97</v>
      </c>
    </row>
    <row r="230" spans="2:9" x14ac:dyDescent="0.25">
      <c r="B230" s="54" t="s">
        <v>496</v>
      </c>
      <c r="C230" s="70" t="s">
        <v>230</v>
      </c>
      <c r="D230" s="54" t="s">
        <v>15</v>
      </c>
      <c r="E230" s="56">
        <v>11</v>
      </c>
      <c r="F230" s="56">
        <v>19.2</v>
      </c>
      <c r="G230" s="56">
        <v>2.88</v>
      </c>
      <c r="H230" s="56">
        <f t="shared" si="44"/>
        <v>22.08</v>
      </c>
      <c r="I230" s="57">
        <f t="shared" si="45"/>
        <v>242.88</v>
      </c>
    </row>
    <row r="231" spans="2:9" x14ac:dyDescent="0.25">
      <c r="B231" s="54" t="s">
        <v>497</v>
      </c>
      <c r="C231" s="70" t="s">
        <v>126</v>
      </c>
      <c r="D231" s="54" t="s">
        <v>15</v>
      </c>
      <c r="E231" s="56">
        <v>2</v>
      </c>
      <c r="F231" s="56">
        <v>22.91</v>
      </c>
      <c r="G231" s="56">
        <v>3.44</v>
      </c>
      <c r="H231" s="56">
        <f t="shared" si="44"/>
        <v>26.35</v>
      </c>
      <c r="I231" s="57">
        <f t="shared" si="45"/>
        <v>52.7</v>
      </c>
    </row>
    <row r="232" spans="2:9" x14ac:dyDescent="0.25">
      <c r="B232" s="54" t="s">
        <v>498</v>
      </c>
      <c r="C232" s="70" t="s">
        <v>112</v>
      </c>
      <c r="D232" s="54" t="s">
        <v>15</v>
      </c>
      <c r="E232" s="56">
        <v>50</v>
      </c>
      <c r="F232" s="56">
        <v>0.41</v>
      </c>
      <c r="G232" s="56">
        <v>0.06</v>
      </c>
      <c r="H232" s="56">
        <f t="shared" si="44"/>
        <v>0.47</v>
      </c>
      <c r="I232" s="57">
        <f t="shared" si="45"/>
        <v>23.5</v>
      </c>
    </row>
    <row r="233" spans="2:9" x14ac:dyDescent="0.25">
      <c r="B233" s="54" t="s">
        <v>499</v>
      </c>
      <c r="C233" s="70" t="s">
        <v>109</v>
      </c>
      <c r="D233" s="54" t="s">
        <v>120</v>
      </c>
      <c r="E233" s="56">
        <v>2</v>
      </c>
      <c r="F233" s="56">
        <v>39.96</v>
      </c>
      <c r="G233" s="56">
        <v>5.99</v>
      </c>
      <c r="H233" s="56">
        <f t="shared" si="44"/>
        <v>45.95</v>
      </c>
      <c r="I233" s="57">
        <f t="shared" si="45"/>
        <v>91.9</v>
      </c>
    </row>
    <row r="234" spans="2:9" x14ac:dyDescent="0.25">
      <c r="B234" s="54" t="s">
        <v>500</v>
      </c>
      <c r="C234" s="70" t="s">
        <v>111</v>
      </c>
      <c r="D234" s="54" t="s">
        <v>120</v>
      </c>
      <c r="E234" s="56">
        <v>1</v>
      </c>
      <c r="F234" s="56">
        <v>16.36</v>
      </c>
      <c r="G234" s="56">
        <v>2.4500000000000002</v>
      </c>
      <c r="H234" s="56">
        <f t="shared" si="44"/>
        <v>18.809999999999999</v>
      </c>
      <c r="I234" s="57">
        <f t="shared" si="45"/>
        <v>18.809999999999999</v>
      </c>
    </row>
    <row r="235" spans="2:9" x14ac:dyDescent="0.25">
      <c r="B235" s="54" t="s">
        <v>501</v>
      </c>
      <c r="C235" s="70" t="s">
        <v>110</v>
      </c>
      <c r="D235" s="54" t="s">
        <v>120</v>
      </c>
      <c r="E235" s="56">
        <v>1</v>
      </c>
      <c r="F235" s="56">
        <v>24.33</v>
      </c>
      <c r="G235" s="56">
        <v>3.65</v>
      </c>
      <c r="H235" s="56">
        <f t="shared" si="44"/>
        <v>27.979999999999997</v>
      </c>
      <c r="I235" s="57">
        <f t="shared" si="45"/>
        <v>27.979999999999997</v>
      </c>
    </row>
    <row r="236" spans="2:9" x14ac:dyDescent="0.25">
      <c r="B236" s="54" t="s">
        <v>502</v>
      </c>
      <c r="C236" s="70" t="s">
        <v>114</v>
      </c>
      <c r="D236" s="54" t="s">
        <v>121</v>
      </c>
      <c r="E236" s="56">
        <v>27</v>
      </c>
      <c r="F236" s="56">
        <v>49.04</v>
      </c>
      <c r="G236" s="56">
        <v>7.36</v>
      </c>
      <c r="H236" s="56">
        <f t="shared" si="44"/>
        <v>56.4</v>
      </c>
      <c r="I236" s="57">
        <f t="shared" si="45"/>
        <v>1522.8</v>
      </c>
    </row>
    <row r="237" spans="2:9" x14ac:dyDescent="0.25">
      <c r="B237" s="54" t="s">
        <v>503</v>
      </c>
      <c r="C237" s="70" t="s">
        <v>122</v>
      </c>
      <c r="D237" s="54" t="s">
        <v>121</v>
      </c>
      <c r="E237" s="56">
        <v>55</v>
      </c>
      <c r="F237" s="56">
        <v>62.11</v>
      </c>
      <c r="G237" s="56">
        <v>9.32</v>
      </c>
      <c r="H237" s="56">
        <f t="shared" si="44"/>
        <v>71.430000000000007</v>
      </c>
      <c r="I237" s="57">
        <f t="shared" si="45"/>
        <v>3928.6500000000005</v>
      </c>
    </row>
    <row r="238" spans="2:9" x14ac:dyDescent="0.25">
      <c r="B238" s="54" t="s">
        <v>504</v>
      </c>
      <c r="C238" s="70" t="s">
        <v>125</v>
      </c>
      <c r="D238" s="54" t="s">
        <v>15</v>
      </c>
      <c r="E238" s="56">
        <v>85</v>
      </c>
      <c r="F238" s="56">
        <v>0.78</v>
      </c>
      <c r="G238" s="56">
        <v>0.12</v>
      </c>
      <c r="H238" s="56">
        <f t="shared" si="44"/>
        <v>0.9</v>
      </c>
      <c r="I238" s="57">
        <f t="shared" si="45"/>
        <v>76.5</v>
      </c>
    </row>
    <row r="239" spans="2:9" x14ac:dyDescent="0.25">
      <c r="B239" s="54" t="s">
        <v>505</v>
      </c>
      <c r="C239" s="70" t="s">
        <v>231</v>
      </c>
      <c r="D239" s="54" t="s">
        <v>15</v>
      </c>
      <c r="E239" s="56">
        <v>14</v>
      </c>
      <c r="F239" s="56">
        <v>14.23</v>
      </c>
      <c r="G239" s="56">
        <v>2.13</v>
      </c>
      <c r="H239" s="56">
        <f t="shared" si="44"/>
        <v>16.36</v>
      </c>
      <c r="I239" s="57">
        <f t="shared" si="45"/>
        <v>229.04</v>
      </c>
    </row>
    <row r="240" spans="2:9" x14ac:dyDescent="0.25">
      <c r="B240" s="54" t="s">
        <v>506</v>
      </c>
      <c r="C240" s="70" t="s">
        <v>385</v>
      </c>
      <c r="D240" s="54" t="s">
        <v>15</v>
      </c>
      <c r="E240" s="56">
        <v>14</v>
      </c>
      <c r="F240" s="56">
        <v>2.78</v>
      </c>
      <c r="G240" s="56">
        <v>0.42</v>
      </c>
      <c r="H240" s="56">
        <f t="shared" si="44"/>
        <v>3.1999999999999997</v>
      </c>
      <c r="I240" s="57">
        <f t="shared" si="45"/>
        <v>44.8</v>
      </c>
    </row>
    <row r="241" spans="2:11" x14ac:dyDescent="0.25">
      <c r="B241" s="54" t="s">
        <v>507</v>
      </c>
      <c r="C241" s="70" t="s">
        <v>115</v>
      </c>
      <c r="D241" s="54" t="s">
        <v>15</v>
      </c>
      <c r="E241" s="56">
        <v>32</v>
      </c>
      <c r="F241" s="56">
        <v>1.82</v>
      </c>
      <c r="G241" s="56">
        <v>0.27</v>
      </c>
      <c r="H241" s="56">
        <f t="shared" si="44"/>
        <v>2.09</v>
      </c>
      <c r="I241" s="57">
        <f t="shared" si="45"/>
        <v>66.88</v>
      </c>
    </row>
    <row r="242" spans="2:11" x14ac:dyDescent="0.25">
      <c r="B242" s="54" t="s">
        <v>508</v>
      </c>
      <c r="C242" s="70" t="s">
        <v>386</v>
      </c>
      <c r="D242" s="54" t="s">
        <v>71</v>
      </c>
      <c r="E242" s="56">
        <v>71</v>
      </c>
      <c r="F242" s="56">
        <v>20.16</v>
      </c>
      <c r="G242" s="56">
        <v>3.02</v>
      </c>
      <c r="H242" s="56">
        <f t="shared" si="44"/>
        <v>23.18</v>
      </c>
      <c r="I242" s="57">
        <f t="shared" si="45"/>
        <v>1645.78</v>
      </c>
    </row>
    <row r="243" spans="2:11" x14ac:dyDescent="0.25">
      <c r="B243" s="54" t="s">
        <v>509</v>
      </c>
      <c r="C243" s="70" t="s">
        <v>233</v>
      </c>
      <c r="D243" s="54" t="s">
        <v>71</v>
      </c>
      <c r="E243" s="56">
        <v>71</v>
      </c>
      <c r="F243" s="56">
        <v>100.32</v>
      </c>
      <c r="G243" s="56">
        <v>15.05</v>
      </c>
      <c r="H243" s="56">
        <f t="shared" si="44"/>
        <v>115.36999999999999</v>
      </c>
      <c r="I243" s="57">
        <f t="shared" si="45"/>
        <v>8191.2699999999995</v>
      </c>
    </row>
    <row r="244" spans="2:11" x14ac:dyDescent="0.25">
      <c r="B244" s="54" t="s">
        <v>510</v>
      </c>
      <c r="C244" s="70" t="s">
        <v>379</v>
      </c>
      <c r="D244" s="54" t="s">
        <v>71</v>
      </c>
      <c r="E244" s="56">
        <v>71</v>
      </c>
      <c r="F244" s="56">
        <v>6.21</v>
      </c>
      <c r="G244" s="56">
        <v>0.93</v>
      </c>
      <c r="H244" s="56">
        <f t="shared" si="44"/>
        <v>7.14</v>
      </c>
      <c r="I244" s="57">
        <f t="shared" si="45"/>
        <v>506.94</v>
      </c>
    </row>
    <row r="245" spans="2:11" x14ac:dyDescent="0.25">
      <c r="B245" s="54" t="s">
        <v>511</v>
      </c>
      <c r="C245" s="70" t="s">
        <v>160</v>
      </c>
      <c r="D245" s="54" t="s">
        <v>71</v>
      </c>
      <c r="E245" s="56">
        <v>71</v>
      </c>
      <c r="F245" s="56">
        <v>18.5</v>
      </c>
      <c r="G245" s="56">
        <v>2.78</v>
      </c>
      <c r="H245" s="56">
        <f t="shared" si="44"/>
        <v>21.28</v>
      </c>
      <c r="I245" s="57">
        <f t="shared" si="45"/>
        <v>1510.88</v>
      </c>
    </row>
    <row r="246" spans="2:11" x14ac:dyDescent="0.25">
      <c r="B246" s="54" t="s">
        <v>512</v>
      </c>
      <c r="C246" s="70" t="s">
        <v>161</v>
      </c>
      <c r="D246" s="54" t="s">
        <v>15</v>
      </c>
      <c r="E246" s="56">
        <v>1</v>
      </c>
      <c r="F246" s="56">
        <v>0</v>
      </c>
      <c r="G246" s="56">
        <v>356</v>
      </c>
      <c r="H246" s="56">
        <f t="shared" si="44"/>
        <v>356</v>
      </c>
      <c r="I246" s="57">
        <f t="shared" si="45"/>
        <v>356</v>
      </c>
    </row>
    <row r="247" spans="2:11" s="58" customFormat="1" ht="6.75" customHeight="1" x14ac:dyDescent="0.25">
      <c r="B247" s="54"/>
      <c r="C247" s="55"/>
      <c r="D247" s="54"/>
      <c r="E247" s="56"/>
      <c r="F247" s="56"/>
      <c r="G247" s="56"/>
      <c r="H247" s="56"/>
      <c r="I247" s="57"/>
      <c r="K247" s="59"/>
    </row>
    <row r="248" spans="2:11" x14ac:dyDescent="0.25">
      <c r="B248" s="60" t="s">
        <v>353</v>
      </c>
      <c r="C248" s="61" t="s">
        <v>249</v>
      </c>
      <c r="D248" s="54"/>
      <c r="E248" s="53"/>
      <c r="F248" s="53"/>
      <c r="G248" s="56"/>
      <c r="H248" s="56"/>
      <c r="I248" s="57"/>
    </row>
    <row r="249" spans="2:11" x14ac:dyDescent="0.25">
      <c r="B249" s="54" t="s">
        <v>354</v>
      </c>
      <c r="C249" s="70" t="s">
        <v>244</v>
      </c>
      <c r="D249" s="54" t="s">
        <v>15</v>
      </c>
      <c r="E249" s="56">
        <v>40</v>
      </c>
      <c r="F249" s="54">
        <v>0.66</v>
      </c>
      <c r="G249" s="56">
        <v>0.1</v>
      </c>
      <c r="H249" s="56">
        <f t="shared" ref="H249:H270" si="46">G249+F249</f>
        <v>0.76</v>
      </c>
      <c r="I249" s="57">
        <f t="shared" ref="I249:I270" si="47">H249*E249</f>
        <v>30.4</v>
      </c>
    </row>
    <row r="250" spans="2:11" x14ac:dyDescent="0.25">
      <c r="B250" s="54" t="s">
        <v>355</v>
      </c>
      <c r="C250" s="70" t="s">
        <v>254</v>
      </c>
      <c r="D250" s="54" t="s">
        <v>15</v>
      </c>
      <c r="E250" s="56">
        <v>3</v>
      </c>
      <c r="F250" s="54">
        <v>2.99</v>
      </c>
      <c r="G250" s="56">
        <v>0.45</v>
      </c>
      <c r="H250" s="56">
        <f t="shared" si="46"/>
        <v>3.4400000000000004</v>
      </c>
      <c r="I250" s="57">
        <f t="shared" si="47"/>
        <v>10.32</v>
      </c>
    </row>
    <row r="251" spans="2:11" x14ac:dyDescent="0.25">
      <c r="B251" s="54" t="s">
        <v>356</v>
      </c>
      <c r="C251" s="70" t="s">
        <v>253</v>
      </c>
      <c r="D251" s="54" t="s">
        <v>15</v>
      </c>
      <c r="E251" s="56">
        <v>7</v>
      </c>
      <c r="F251" s="54">
        <v>2.12</v>
      </c>
      <c r="G251" s="56">
        <v>0.32</v>
      </c>
      <c r="H251" s="56">
        <f t="shared" si="46"/>
        <v>2.44</v>
      </c>
      <c r="I251" s="57">
        <f t="shared" si="47"/>
        <v>17.079999999999998</v>
      </c>
    </row>
    <row r="252" spans="2:11" x14ac:dyDescent="0.25">
      <c r="B252" s="54" t="s">
        <v>357</v>
      </c>
      <c r="C252" s="70" t="s">
        <v>251</v>
      </c>
      <c r="D252" s="54" t="s">
        <v>15</v>
      </c>
      <c r="E252" s="56">
        <v>40</v>
      </c>
      <c r="F252" s="54">
        <v>0.2</v>
      </c>
      <c r="G252" s="56">
        <v>0.03</v>
      </c>
      <c r="H252" s="56">
        <f t="shared" si="46"/>
        <v>0.23</v>
      </c>
      <c r="I252" s="57">
        <f t="shared" si="47"/>
        <v>9.2000000000000011</v>
      </c>
    </row>
    <row r="253" spans="2:11" x14ac:dyDescent="0.25">
      <c r="B253" s="54" t="s">
        <v>358</v>
      </c>
      <c r="C253" s="70" t="s">
        <v>252</v>
      </c>
      <c r="D253" s="54" t="s">
        <v>71</v>
      </c>
      <c r="E253" s="56">
        <v>10</v>
      </c>
      <c r="F253" s="54">
        <v>6.04</v>
      </c>
      <c r="G253" s="56">
        <v>0.91</v>
      </c>
      <c r="H253" s="56">
        <f t="shared" si="46"/>
        <v>6.95</v>
      </c>
      <c r="I253" s="57">
        <f t="shared" si="47"/>
        <v>69.5</v>
      </c>
    </row>
    <row r="254" spans="2:11" x14ac:dyDescent="0.25">
      <c r="B254" s="54" t="s">
        <v>359</v>
      </c>
      <c r="C254" s="101" t="s">
        <v>548</v>
      </c>
      <c r="D254" s="54" t="s">
        <v>71</v>
      </c>
      <c r="E254" s="56">
        <v>32</v>
      </c>
      <c r="F254" s="54">
        <v>2.08</v>
      </c>
      <c r="G254" s="56">
        <v>0.31</v>
      </c>
      <c r="H254" s="56">
        <f t="shared" si="46"/>
        <v>2.39</v>
      </c>
      <c r="I254" s="57">
        <f t="shared" si="47"/>
        <v>76.48</v>
      </c>
    </row>
    <row r="255" spans="2:11" x14ac:dyDescent="0.25">
      <c r="B255" s="54" t="s">
        <v>360</v>
      </c>
      <c r="C255" s="101" t="s">
        <v>544</v>
      </c>
      <c r="D255" s="54" t="s">
        <v>71</v>
      </c>
      <c r="E255" s="56">
        <v>16</v>
      </c>
      <c r="F255" s="54">
        <v>5.41</v>
      </c>
      <c r="G255" s="56">
        <v>0.81</v>
      </c>
      <c r="H255" s="56">
        <f t="shared" si="46"/>
        <v>6.2200000000000006</v>
      </c>
      <c r="I255" s="57">
        <f t="shared" si="47"/>
        <v>99.52000000000001</v>
      </c>
    </row>
    <row r="256" spans="2:11" x14ac:dyDescent="0.25">
      <c r="B256" s="54" t="s">
        <v>361</v>
      </c>
      <c r="C256" s="70" t="s">
        <v>538</v>
      </c>
      <c r="D256" s="54" t="s">
        <v>71</v>
      </c>
      <c r="E256" s="56">
        <v>8</v>
      </c>
      <c r="F256" s="54">
        <v>5.41</v>
      </c>
      <c r="G256" s="56">
        <v>0.81</v>
      </c>
      <c r="H256" s="56">
        <f t="shared" si="46"/>
        <v>6.2200000000000006</v>
      </c>
      <c r="I256" s="57">
        <f t="shared" si="47"/>
        <v>49.760000000000005</v>
      </c>
    </row>
    <row r="257" spans="2:9" x14ac:dyDescent="0.25">
      <c r="B257" s="54" t="s">
        <v>362</v>
      </c>
      <c r="C257" s="70" t="s">
        <v>537</v>
      </c>
      <c r="D257" s="54" t="s">
        <v>71</v>
      </c>
      <c r="E257" s="56">
        <v>284</v>
      </c>
      <c r="F257" s="54">
        <v>2.71</v>
      </c>
      <c r="G257" s="56">
        <f t="shared" ref="G257" si="48">ROUND(F257*0.3,2)</f>
        <v>0.81</v>
      </c>
      <c r="H257" s="56">
        <f t="shared" si="46"/>
        <v>3.52</v>
      </c>
      <c r="I257" s="57">
        <f t="shared" si="47"/>
        <v>999.68</v>
      </c>
    </row>
    <row r="258" spans="2:9" x14ac:dyDescent="0.25">
      <c r="B258" s="54" t="s">
        <v>363</v>
      </c>
      <c r="C258" s="70" t="s">
        <v>247</v>
      </c>
      <c r="D258" s="54" t="s">
        <v>71</v>
      </c>
      <c r="E258" s="56">
        <v>79</v>
      </c>
      <c r="F258" s="54">
        <v>6.82</v>
      </c>
      <c r="G258" s="56">
        <v>1.02</v>
      </c>
      <c r="H258" s="56">
        <f t="shared" si="46"/>
        <v>7.84</v>
      </c>
      <c r="I258" s="57">
        <f t="shared" si="47"/>
        <v>619.36</v>
      </c>
    </row>
    <row r="259" spans="2:9" x14ac:dyDescent="0.25">
      <c r="B259" s="54" t="s">
        <v>364</v>
      </c>
      <c r="C259" s="70" t="s">
        <v>269</v>
      </c>
      <c r="D259" s="54" t="s">
        <v>119</v>
      </c>
      <c r="E259" s="56">
        <v>1</v>
      </c>
      <c r="F259" s="54">
        <v>3.72</v>
      </c>
      <c r="G259" s="56">
        <v>0.56000000000000005</v>
      </c>
      <c r="H259" s="56">
        <f t="shared" si="46"/>
        <v>4.28</v>
      </c>
      <c r="I259" s="57">
        <f t="shared" si="47"/>
        <v>4.28</v>
      </c>
    </row>
    <row r="260" spans="2:9" x14ac:dyDescent="0.25">
      <c r="B260" s="54" t="s">
        <v>365</v>
      </c>
      <c r="C260" s="70" t="s">
        <v>250</v>
      </c>
      <c r="D260" s="54" t="s">
        <v>15</v>
      </c>
      <c r="E260" s="56">
        <v>40</v>
      </c>
      <c r="F260" s="54">
        <v>0.21</v>
      </c>
      <c r="G260" s="56">
        <v>0.03</v>
      </c>
      <c r="H260" s="56">
        <f t="shared" si="46"/>
        <v>0.24</v>
      </c>
      <c r="I260" s="57">
        <f t="shared" si="47"/>
        <v>9.6</v>
      </c>
    </row>
    <row r="261" spans="2:9" x14ac:dyDescent="0.25">
      <c r="B261" s="54" t="s">
        <v>366</v>
      </c>
      <c r="C261" s="70" t="s">
        <v>255</v>
      </c>
      <c r="D261" s="54" t="s">
        <v>15</v>
      </c>
      <c r="E261" s="56">
        <v>3</v>
      </c>
      <c r="F261" s="54">
        <v>4.72</v>
      </c>
      <c r="G261" s="56">
        <v>0.71</v>
      </c>
      <c r="H261" s="56">
        <f t="shared" si="46"/>
        <v>5.43</v>
      </c>
      <c r="I261" s="57">
        <f t="shared" si="47"/>
        <v>16.29</v>
      </c>
    </row>
    <row r="262" spans="2:9" x14ac:dyDescent="0.25">
      <c r="B262" s="54" t="s">
        <v>367</v>
      </c>
      <c r="C262" s="70" t="s">
        <v>261</v>
      </c>
      <c r="D262" s="54" t="s">
        <v>15</v>
      </c>
      <c r="E262" s="56">
        <v>4</v>
      </c>
      <c r="F262" s="54">
        <v>2.29</v>
      </c>
      <c r="G262" s="56">
        <v>0.34</v>
      </c>
      <c r="H262" s="56">
        <f t="shared" si="46"/>
        <v>2.63</v>
      </c>
      <c r="I262" s="57">
        <f t="shared" si="47"/>
        <v>10.52</v>
      </c>
    </row>
    <row r="263" spans="2:9" x14ac:dyDescent="0.25">
      <c r="B263" s="54" t="s">
        <v>368</v>
      </c>
      <c r="C263" s="70" t="s">
        <v>265</v>
      </c>
      <c r="D263" s="54" t="s">
        <v>15</v>
      </c>
      <c r="E263" s="56">
        <v>4</v>
      </c>
      <c r="F263" s="54">
        <v>3.25</v>
      </c>
      <c r="G263" s="56">
        <v>0.49</v>
      </c>
      <c r="H263" s="56">
        <f t="shared" si="46"/>
        <v>3.74</v>
      </c>
      <c r="I263" s="57">
        <f t="shared" si="47"/>
        <v>14.96</v>
      </c>
    </row>
    <row r="264" spans="2:9" x14ac:dyDescent="0.25">
      <c r="B264" s="54" t="s">
        <v>369</v>
      </c>
      <c r="C264" s="70" t="s">
        <v>260</v>
      </c>
      <c r="D264" s="54" t="s">
        <v>15</v>
      </c>
      <c r="E264" s="56">
        <v>3</v>
      </c>
      <c r="F264" s="54">
        <v>5.46</v>
      </c>
      <c r="G264" s="56">
        <v>0.82</v>
      </c>
      <c r="H264" s="56">
        <f t="shared" si="46"/>
        <v>6.28</v>
      </c>
      <c r="I264" s="57">
        <f t="shared" si="47"/>
        <v>18.84</v>
      </c>
    </row>
    <row r="265" spans="2:9" x14ac:dyDescent="0.25">
      <c r="B265" s="54" t="s">
        <v>370</v>
      </c>
      <c r="C265" s="70" t="s">
        <v>264</v>
      </c>
      <c r="D265" s="54" t="s">
        <v>15</v>
      </c>
      <c r="E265" s="56">
        <v>32</v>
      </c>
      <c r="F265" s="54">
        <v>0.11</v>
      </c>
      <c r="G265" s="56">
        <v>0.02</v>
      </c>
      <c r="H265" s="56">
        <f t="shared" si="46"/>
        <v>0.13</v>
      </c>
      <c r="I265" s="57">
        <f t="shared" si="47"/>
        <v>4.16</v>
      </c>
    </row>
    <row r="266" spans="2:9" x14ac:dyDescent="0.25">
      <c r="B266" s="54" t="s">
        <v>371</v>
      </c>
      <c r="C266" s="70" t="s">
        <v>258</v>
      </c>
      <c r="D266" s="54" t="s">
        <v>15</v>
      </c>
      <c r="E266" s="56">
        <v>15</v>
      </c>
      <c r="F266" s="54">
        <v>0.26</v>
      </c>
      <c r="G266" s="56">
        <v>0.04</v>
      </c>
      <c r="H266" s="56">
        <f t="shared" si="46"/>
        <v>0.3</v>
      </c>
      <c r="I266" s="57">
        <f t="shared" si="47"/>
        <v>4.5</v>
      </c>
    </row>
    <row r="267" spans="2:9" x14ac:dyDescent="0.25">
      <c r="B267" s="54" t="s">
        <v>372</v>
      </c>
      <c r="C267" s="70" t="s">
        <v>259</v>
      </c>
      <c r="D267" s="54" t="s">
        <v>15</v>
      </c>
      <c r="E267" s="56">
        <v>15</v>
      </c>
      <c r="F267" s="54">
        <v>0.69</v>
      </c>
      <c r="G267" s="56">
        <v>0.1</v>
      </c>
      <c r="H267" s="56">
        <f t="shared" si="46"/>
        <v>0.78999999999999992</v>
      </c>
      <c r="I267" s="57">
        <f t="shared" si="47"/>
        <v>11.85</v>
      </c>
    </row>
    <row r="268" spans="2:9" x14ac:dyDescent="0.25">
      <c r="B268" s="54" t="s">
        <v>373</v>
      </c>
      <c r="C268" s="70" t="s">
        <v>257</v>
      </c>
      <c r="D268" s="54" t="s">
        <v>71</v>
      </c>
      <c r="E268" s="56">
        <v>3</v>
      </c>
      <c r="F268" s="54">
        <v>10.35</v>
      </c>
      <c r="G268" s="56">
        <v>1.55</v>
      </c>
      <c r="H268" s="56">
        <f t="shared" si="46"/>
        <v>11.9</v>
      </c>
      <c r="I268" s="57">
        <f t="shared" si="47"/>
        <v>35.700000000000003</v>
      </c>
    </row>
    <row r="269" spans="2:9" x14ac:dyDescent="0.25">
      <c r="B269" s="54" t="s">
        <v>374</v>
      </c>
      <c r="C269" s="70" t="s">
        <v>263</v>
      </c>
      <c r="D269" s="54" t="s">
        <v>71</v>
      </c>
      <c r="E269" s="56">
        <v>4</v>
      </c>
      <c r="F269" s="54">
        <v>7.78</v>
      </c>
      <c r="G269" s="56">
        <v>1.17</v>
      </c>
      <c r="H269" s="56">
        <f t="shared" si="46"/>
        <v>8.9499999999999993</v>
      </c>
      <c r="I269" s="57">
        <f t="shared" si="47"/>
        <v>35.799999999999997</v>
      </c>
    </row>
    <row r="270" spans="2:9" x14ac:dyDescent="0.25">
      <c r="B270" s="54" t="s">
        <v>375</v>
      </c>
      <c r="C270" s="70" t="s">
        <v>246</v>
      </c>
      <c r="D270" s="54" t="s">
        <v>15</v>
      </c>
      <c r="E270" s="56">
        <v>27</v>
      </c>
      <c r="F270" s="54">
        <v>3.14</v>
      </c>
      <c r="G270" s="56">
        <v>0.47</v>
      </c>
      <c r="H270" s="56">
        <f t="shared" si="46"/>
        <v>3.6100000000000003</v>
      </c>
      <c r="I270" s="57">
        <f t="shared" si="47"/>
        <v>97.470000000000013</v>
      </c>
    </row>
    <row r="271" spans="2:9" x14ac:dyDescent="0.25">
      <c r="B271" s="54"/>
      <c r="C271" s="99" t="s">
        <v>520</v>
      </c>
      <c r="D271" s="54"/>
      <c r="E271" s="56"/>
      <c r="F271" s="56"/>
      <c r="G271" s="56"/>
      <c r="H271" s="56"/>
      <c r="I271" s="63">
        <f>SUM(I188:I270)</f>
        <v>138954.99999999997</v>
      </c>
    </row>
    <row r="272" spans="2:9" x14ac:dyDescent="0.25">
      <c r="B272" s="54"/>
      <c r="C272" s="99"/>
      <c r="D272" s="54"/>
      <c r="E272" s="56"/>
      <c r="F272" s="56"/>
      <c r="G272" s="56"/>
      <c r="H272" s="56"/>
      <c r="I272" s="63"/>
    </row>
    <row r="273" spans="2:11" x14ac:dyDescent="0.25">
      <c r="B273" s="60" t="s">
        <v>404</v>
      </c>
      <c r="C273" s="61" t="s">
        <v>431</v>
      </c>
      <c r="D273" s="54"/>
      <c r="E273" s="53"/>
      <c r="F273" s="53"/>
      <c r="G273" s="56"/>
      <c r="H273" s="56"/>
      <c r="I273" s="57"/>
    </row>
    <row r="274" spans="2:11" x14ac:dyDescent="0.25">
      <c r="B274" s="60" t="s">
        <v>432</v>
      </c>
      <c r="C274" s="103" t="s">
        <v>531</v>
      </c>
      <c r="D274" s="54"/>
      <c r="E274" s="53"/>
      <c r="F274" s="53"/>
      <c r="G274" s="56"/>
      <c r="H274" s="56"/>
      <c r="I274" s="57"/>
    </row>
    <row r="275" spans="2:11" x14ac:dyDescent="0.25">
      <c r="B275" s="54" t="s">
        <v>433</v>
      </c>
      <c r="C275" s="70" t="s">
        <v>250</v>
      </c>
      <c r="D275" s="70" t="s">
        <v>15</v>
      </c>
      <c r="E275" s="56">
        <v>48</v>
      </c>
      <c r="F275" s="56">
        <v>0.27</v>
      </c>
      <c r="G275" s="56">
        <f>ROUND(F275*0.3,2)</f>
        <v>0.08</v>
      </c>
      <c r="H275" s="56">
        <f t="shared" ref="H275" si="49">G275+F275</f>
        <v>0.35000000000000003</v>
      </c>
      <c r="I275" s="57">
        <f t="shared" ref="I275" si="50">H275*E275</f>
        <v>16.8</v>
      </c>
      <c r="K275" s="72"/>
    </row>
    <row r="276" spans="2:11" x14ac:dyDescent="0.25">
      <c r="B276" s="54" t="s">
        <v>434</v>
      </c>
      <c r="C276" s="70" t="s">
        <v>251</v>
      </c>
      <c r="D276" s="70" t="s">
        <v>15</v>
      </c>
      <c r="E276" s="56">
        <v>48</v>
      </c>
      <c r="F276" s="56">
        <v>0.26</v>
      </c>
      <c r="G276" s="56">
        <f t="shared" ref="G276:G314" si="51">ROUND(F276*0.3,2)</f>
        <v>0.08</v>
      </c>
      <c r="H276" s="56">
        <f t="shared" ref="H276:H314" si="52">G276+F276</f>
        <v>0.34</v>
      </c>
      <c r="I276" s="57">
        <f t="shared" ref="I276:I314" si="53">H276*E276</f>
        <v>16.32</v>
      </c>
      <c r="K276" s="72"/>
    </row>
    <row r="277" spans="2:11" x14ac:dyDescent="0.25">
      <c r="B277" s="54" t="s">
        <v>435</v>
      </c>
      <c r="C277" s="70" t="s">
        <v>408</v>
      </c>
      <c r="D277" s="70" t="s">
        <v>15</v>
      </c>
      <c r="E277" s="56">
        <v>25</v>
      </c>
      <c r="F277" s="56">
        <v>0.87</v>
      </c>
      <c r="G277" s="56">
        <f t="shared" si="51"/>
        <v>0.26</v>
      </c>
      <c r="H277" s="56">
        <f t="shared" si="52"/>
        <v>1.1299999999999999</v>
      </c>
      <c r="I277" s="57">
        <f t="shared" si="53"/>
        <v>28.249999999999996</v>
      </c>
      <c r="K277" s="72"/>
    </row>
    <row r="278" spans="2:11" x14ac:dyDescent="0.25">
      <c r="B278" s="54" t="s">
        <v>436</v>
      </c>
      <c r="C278" s="70" t="s">
        <v>107</v>
      </c>
      <c r="D278" s="70" t="s">
        <v>15</v>
      </c>
      <c r="E278" s="56">
        <v>21</v>
      </c>
      <c r="F278" s="56">
        <v>2.33</v>
      </c>
      <c r="G278" s="56">
        <f t="shared" si="51"/>
        <v>0.7</v>
      </c>
      <c r="H278" s="56">
        <f t="shared" si="52"/>
        <v>3.0300000000000002</v>
      </c>
      <c r="I278" s="57">
        <f t="shared" si="53"/>
        <v>63.63</v>
      </c>
      <c r="K278" s="72"/>
    </row>
    <row r="279" spans="2:11" x14ac:dyDescent="0.25">
      <c r="B279" s="54" t="s">
        <v>437</v>
      </c>
      <c r="C279" s="70" t="s">
        <v>409</v>
      </c>
      <c r="D279" s="70" t="s">
        <v>15</v>
      </c>
      <c r="E279" s="56">
        <v>3</v>
      </c>
      <c r="F279" s="56">
        <v>3.2</v>
      </c>
      <c r="G279" s="56">
        <f t="shared" si="51"/>
        <v>0.96</v>
      </c>
      <c r="H279" s="56">
        <f t="shared" si="52"/>
        <v>4.16</v>
      </c>
      <c r="I279" s="57">
        <f t="shared" si="53"/>
        <v>12.48</v>
      </c>
      <c r="K279" s="72"/>
    </row>
    <row r="280" spans="2:11" x14ac:dyDescent="0.25">
      <c r="B280" s="54" t="s">
        <v>438</v>
      </c>
      <c r="C280" s="70" t="s">
        <v>410</v>
      </c>
      <c r="D280" s="70" t="s">
        <v>15</v>
      </c>
      <c r="E280" s="56">
        <v>60</v>
      </c>
      <c r="F280" s="56">
        <v>0.1</v>
      </c>
      <c r="G280" s="56">
        <f t="shared" si="51"/>
        <v>0.03</v>
      </c>
      <c r="H280" s="56">
        <f t="shared" si="52"/>
        <v>0.13</v>
      </c>
      <c r="I280" s="57">
        <f t="shared" si="53"/>
        <v>7.8000000000000007</v>
      </c>
      <c r="K280" s="72"/>
    </row>
    <row r="281" spans="2:11" x14ac:dyDescent="0.25">
      <c r="B281" s="54" t="s">
        <v>439</v>
      </c>
      <c r="C281" s="70" t="s">
        <v>539</v>
      </c>
      <c r="D281" s="54" t="s">
        <v>71</v>
      </c>
      <c r="E281" s="56">
        <v>148</v>
      </c>
      <c r="F281" s="54">
        <v>2.71</v>
      </c>
      <c r="G281" s="56">
        <f t="shared" si="51"/>
        <v>0.81</v>
      </c>
      <c r="H281" s="56">
        <f t="shared" si="52"/>
        <v>3.52</v>
      </c>
      <c r="I281" s="57">
        <f t="shared" si="53"/>
        <v>520.96</v>
      </c>
      <c r="K281" s="72"/>
    </row>
    <row r="282" spans="2:11" x14ac:dyDescent="0.25">
      <c r="B282" s="54" t="s">
        <v>440</v>
      </c>
      <c r="C282" s="70" t="s">
        <v>540</v>
      </c>
      <c r="D282" s="70" t="s">
        <v>71</v>
      </c>
      <c r="E282" s="56">
        <v>111</v>
      </c>
      <c r="F282" s="56">
        <v>10.7</v>
      </c>
      <c r="G282" s="56">
        <f t="shared" si="51"/>
        <v>3.21</v>
      </c>
      <c r="H282" s="56">
        <f t="shared" si="52"/>
        <v>13.91</v>
      </c>
      <c r="I282" s="57">
        <f t="shared" si="53"/>
        <v>1544.01</v>
      </c>
      <c r="K282" s="72"/>
    </row>
    <row r="283" spans="2:11" x14ac:dyDescent="0.25">
      <c r="B283" s="54" t="s">
        <v>441</v>
      </c>
      <c r="C283" s="70" t="s">
        <v>541</v>
      </c>
      <c r="D283" s="70" t="s">
        <v>71</v>
      </c>
      <c r="E283" s="56">
        <v>108</v>
      </c>
      <c r="F283" s="56">
        <v>20.57</v>
      </c>
      <c r="G283" s="56">
        <f t="shared" si="51"/>
        <v>6.17</v>
      </c>
      <c r="H283" s="56">
        <f t="shared" si="52"/>
        <v>26.740000000000002</v>
      </c>
      <c r="I283" s="57">
        <f t="shared" si="53"/>
        <v>2887.92</v>
      </c>
      <c r="K283" s="72"/>
    </row>
    <row r="284" spans="2:11" x14ac:dyDescent="0.25">
      <c r="B284" s="54" t="s">
        <v>442</v>
      </c>
      <c r="C284" s="101" t="s">
        <v>549</v>
      </c>
      <c r="D284" s="70" t="s">
        <v>71</v>
      </c>
      <c r="E284" s="56">
        <v>63</v>
      </c>
      <c r="F284" s="56">
        <v>30.05</v>
      </c>
      <c r="G284" s="56">
        <f t="shared" si="51"/>
        <v>9.02</v>
      </c>
      <c r="H284" s="56">
        <f t="shared" si="52"/>
        <v>39.07</v>
      </c>
      <c r="I284" s="57">
        <f t="shared" si="53"/>
        <v>2461.41</v>
      </c>
      <c r="K284" s="72"/>
    </row>
    <row r="285" spans="2:11" x14ac:dyDescent="0.25">
      <c r="B285" s="54" t="s">
        <v>443</v>
      </c>
      <c r="C285" s="70" t="s">
        <v>542</v>
      </c>
      <c r="D285" s="70" t="s">
        <v>71</v>
      </c>
      <c r="E285" s="56">
        <v>291</v>
      </c>
      <c r="F285" s="56">
        <v>38.65</v>
      </c>
      <c r="G285" s="56">
        <f t="shared" si="51"/>
        <v>11.6</v>
      </c>
      <c r="H285" s="56">
        <f t="shared" si="52"/>
        <v>50.25</v>
      </c>
      <c r="I285" s="57">
        <f t="shared" si="53"/>
        <v>14622.75</v>
      </c>
      <c r="K285" s="72"/>
    </row>
    <row r="286" spans="2:11" x14ac:dyDescent="0.25">
      <c r="B286" s="54" t="s">
        <v>444</v>
      </c>
      <c r="C286" s="70" t="s">
        <v>543</v>
      </c>
      <c r="D286" s="70" t="s">
        <v>71</v>
      </c>
      <c r="E286" s="56">
        <v>1100</v>
      </c>
      <c r="F286" s="56">
        <v>61.47</v>
      </c>
      <c r="G286" s="56">
        <f t="shared" si="51"/>
        <v>18.440000000000001</v>
      </c>
      <c r="H286" s="56">
        <f t="shared" si="52"/>
        <v>79.91</v>
      </c>
      <c r="I286" s="57">
        <f t="shared" si="53"/>
        <v>87901</v>
      </c>
      <c r="K286" s="72"/>
    </row>
    <row r="287" spans="2:11" x14ac:dyDescent="0.25">
      <c r="B287" s="54" t="s">
        <v>445</v>
      </c>
      <c r="C287" s="70" t="s">
        <v>411</v>
      </c>
      <c r="D287" s="70" t="s">
        <v>15</v>
      </c>
      <c r="E287" s="56">
        <v>3</v>
      </c>
      <c r="F287" s="56">
        <v>98.6</v>
      </c>
      <c r="G287" s="56">
        <f t="shared" si="51"/>
        <v>29.58</v>
      </c>
      <c r="H287" s="56">
        <f t="shared" si="52"/>
        <v>128.18</v>
      </c>
      <c r="I287" s="57">
        <f t="shared" si="53"/>
        <v>384.54</v>
      </c>
      <c r="K287" s="72"/>
    </row>
    <row r="288" spans="2:11" x14ac:dyDescent="0.25">
      <c r="B288" s="54" t="s">
        <v>446</v>
      </c>
      <c r="C288" s="70" t="s">
        <v>412</v>
      </c>
      <c r="D288" s="70" t="s">
        <v>15</v>
      </c>
      <c r="E288" s="56">
        <v>17</v>
      </c>
      <c r="F288" s="56">
        <v>4.37</v>
      </c>
      <c r="G288" s="56">
        <f t="shared" si="51"/>
        <v>1.31</v>
      </c>
      <c r="H288" s="56">
        <f t="shared" si="52"/>
        <v>5.68</v>
      </c>
      <c r="I288" s="57">
        <f t="shared" si="53"/>
        <v>96.56</v>
      </c>
      <c r="K288" s="72"/>
    </row>
    <row r="289" spans="2:11" x14ac:dyDescent="0.25">
      <c r="B289" s="54" t="s">
        <v>447</v>
      </c>
      <c r="C289" s="70" t="s">
        <v>413</v>
      </c>
      <c r="D289" s="70" t="s">
        <v>15</v>
      </c>
      <c r="E289" s="56">
        <v>14</v>
      </c>
      <c r="F289" s="56">
        <v>16.82</v>
      </c>
      <c r="G289" s="56">
        <f t="shared" si="51"/>
        <v>5.05</v>
      </c>
      <c r="H289" s="56">
        <f t="shared" si="52"/>
        <v>21.87</v>
      </c>
      <c r="I289" s="57">
        <f t="shared" si="53"/>
        <v>306.18</v>
      </c>
      <c r="K289" s="72"/>
    </row>
    <row r="290" spans="2:11" x14ac:dyDescent="0.25">
      <c r="B290" s="54" t="s">
        <v>448</v>
      </c>
      <c r="C290" s="70" t="s">
        <v>414</v>
      </c>
      <c r="D290" s="70" t="s">
        <v>15</v>
      </c>
      <c r="E290" s="56">
        <v>2</v>
      </c>
      <c r="F290" s="56">
        <v>36.76</v>
      </c>
      <c r="G290" s="56">
        <f t="shared" si="51"/>
        <v>11.03</v>
      </c>
      <c r="H290" s="56">
        <f t="shared" si="52"/>
        <v>47.79</v>
      </c>
      <c r="I290" s="57">
        <f t="shared" si="53"/>
        <v>95.58</v>
      </c>
      <c r="K290" s="72"/>
    </row>
    <row r="291" spans="2:11" x14ac:dyDescent="0.25">
      <c r="B291" s="54" t="s">
        <v>449</v>
      </c>
      <c r="C291" s="70" t="s">
        <v>415</v>
      </c>
      <c r="D291" s="70" t="s">
        <v>71</v>
      </c>
      <c r="E291" s="56">
        <v>51</v>
      </c>
      <c r="F291" s="56">
        <v>11.41</v>
      </c>
      <c r="G291" s="56">
        <f t="shared" si="51"/>
        <v>3.42</v>
      </c>
      <c r="H291" s="56">
        <f t="shared" si="52"/>
        <v>14.83</v>
      </c>
      <c r="I291" s="57">
        <f t="shared" si="53"/>
        <v>756.33</v>
      </c>
      <c r="K291" s="72"/>
    </row>
    <row r="292" spans="2:11" x14ac:dyDescent="0.25">
      <c r="B292" s="54" t="s">
        <v>450</v>
      </c>
      <c r="C292" s="70" t="s">
        <v>416</v>
      </c>
      <c r="D292" s="70" t="s">
        <v>71</v>
      </c>
      <c r="E292" s="56">
        <v>42</v>
      </c>
      <c r="F292" s="56">
        <v>20.75</v>
      </c>
      <c r="G292" s="56">
        <f t="shared" si="51"/>
        <v>6.23</v>
      </c>
      <c r="H292" s="56">
        <f t="shared" si="52"/>
        <v>26.98</v>
      </c>
      <c r="I292" s="57">
        <f t="shared" si="53"/>
        <v>1133.1600000000001</v>
      </c>
      <c r="K292" s="72"/>
    </row>
    <row r="293" spans="2:11" x14ac:dyDescent="0.25">
      <c r="B293" s="54" t="s">
        <v>451</v>
      </c>
      <c r="C293" s="70" t="s">
        <v>417</v>
      </c>
      <c r="D293" s="70" t="s">
        <v>71</v>
      </c>
      <c r="E293" s="56">
        <v>6</v>
      </c>
      <c r="F293" s="56">
        <v>61.81</v>
      </c>
      <c r="G293" s="56">
        <f t="shared" si="51"/>
        <v>18.54</v>
      </c>
      <c r="H293" s="56">
        <f t="shared" si="52"/>
        <v>80.349999999999994</v>
      </c>
      <c r="I293" s="57">
        <f t="shared" si="53"/>
        <v>482.09999999999997</v>
      </c>
      <c r="K293" s="72"/>
    </row>
    <row r="294" spans="2:11" x14ac:dyDescent="0.25">
      <c r="B294" s="54" t="s">
        <v>452</v>
      </c>
      <c r="C294" s="101" t="s">
        <v>552</v>
      </c>
      <c r="D294" s="70" t="s">
        <v>15</v>
      </c>
      <c r="E294" s="56">
        <v>2</v>
      </c>
      <c r="F294" s="56">
        <v>71.92</v>
      </c>
      <c r="G294" s="56">
        <f t="shared" si="51"/>
        <v>21.58</v>
      </c>
      <c r="H294" s="56">
        <f t="shared" si="52"/>
        <v>93.5</v>
      </c>
      <c r="I294" s="57">
        <f t="shared" si="53"/>
        <v>187</v>
      </c>
      <c r="K294" s="72"/>
    </row>
    <row r="295" spans="2:11" x14ac:dyDescent="0.25">
      <c r="B295" s="54" t="s">
        <v>453</v>
      </c>
      <c r="C295" s="101" t="s">
        <v>553</v>
      </c>
      <c r="D295" s="70" t="s">
        <v>15</v>
      </c>
      <c r="E295" s="56">
        <v>5</v>
      </c>
      <c r="F295" s="56">
        <v>51.3</v>
      </c>
      <c r="G295" s="56">
        <f t="shared" si="51"/>
        <v>15.39</v>
      </c>
      <c r="H295" s="56">
        <f t="shared" si="52"/>
        <v>66.69</v>
      </c>
      <c r="I295" s="57">
        <f t="shared" si="53"/>
        <v>333.45</v>
      </c>
      <c r="K295" s="72"/>
    </row>
    <row r="296" spans="2:11" x14ac:dyDescent="0.25">
      <c r="B296" s="54" t="s">
        <v>454</v>
      </c>
      <c r="C296" s="70" t="s">
        <v>418</v>
      </c>
      <c r="D296" s="70" t="s">
        <v>15</v>
      </c>
      <c r="E296" s="56">
        <v>5</v>
      </c>
      <c r="F296" s="56">
        <v>52.3</v>
      </c>
      <c r="G296" s="56">
        <f t="shared" si="51"/>
        <v>15.69</v>
      </c>
      <c r="H296" s="56">
        <f t="shared" si="52"/>
        <v>67.989999999999995</v>
      </c>
      <c r="I296" s="57">
        <f t="shared" si="53"/>
        <v>339.95</v>
      </c>
      <c r="K296" s="72"/>
    </row>
    <row r="297" spans="2:11" x14ac:dyDescent="0.25">
      <c r="B297" s="54" t="s">
        <v>455</v>
      </c>
      <c r="C297" s="70" t="s">
        <v>419</v>
      </c>
      <c r="D297" s="70" t="s">
        <v>15</v>
      </c>
      <c r="E297" s="56">
        <v>1</v>
      </c>
      <c r="F297" s="56">
        <v>16.5</v>
      </c>
      <c r="G297" s="56">
        <f t="shared" si="51"/>
        <v>4.95</v>
      </c>
      <c r="H297" s="56">
        <f t="shared" si="52"/>
        <v>21.45</v>
      </c>
      <c r="I297" s="57">
        <f t="shared" si="53"/>
        <v>21.45</v>
      </c>
      <c r="K297" s="72"/>
    </row>
    <row r="298" spans="2:11" x14ac:dyDescent="0.25">
      <c r="B298" s="54" t="s">
        <v>456</v>
      </c>
      <c r="C298" s="70" t="s">
        <v>420</v>
      </c>
      <c r="D298" s="70" t="s">
        <v>15</v>
      </c>
      <c r="E298" s="56">
        <v>8</v>
      </c>
      <c r="F298" s="56">
        <v>20.95</v>
      </c>
      <c r="G298" s="56">
        <f t="shared" si="51"/>
        <v>6.29</v>
      </c>
      <c r="H298" s="56">
        <f t="shared" si="52"/>
        <v>27.24</v>
      </c>
      <c r="I298" s="57">
        <f t="shared" si="53"/>
        <v>217.92</v>
      </c>
      <c r="K298" s="72"/>
    </row>
    <row r="299" spans="2:11" x14ac:dyDescent="0.25">
      <c r="B299" s="54" t="s">
        <v>457</v>
      </c>
      <c r="C299" s="70" t="s">
        <v>421</v>
      </c>
      <c r="D299" s="70" t="s">
        <v>15</v>
      </c>
      <c r="E299" s="56">
        <v>2</v>
      </c>
      <c r="F299" s="56">
        <v>13.7</v>
      </c>
      <c r="G299" s="56">
        <f t="shared" si="51"/>
        <v>4.1100000000000003</v>
      </c>
      <c r="H299" s="56">
        <f t="shared" si="52"/>
        <v>17.809999999999999</v>
      </c>
      <c r="I299" s="57">
        <f t="shared" si="53"/>
        <v>35.619999999999997</v>
      </c>
      <c r="K299" s="72"/>
    </row>
    <row r="300" spans="2:11" x14ac:dyDescent="0.25">
      <c r="B300" s="54" t="s">
        <v>458</v>
      </c>
      <c r="C300" s="70" t="s">
        <v>422</v>
      </c>
      <c r="D300" s="70" t="s">
        <v>71</v>
      </c>
      <c r="E300" s="56">
        <v>5</v>
      </c>
      <c r="F300" s="56">
        <v>101.99</v>
      </c>
      <c r="G300" s="56">
        <f t="shared" si="51"/>
        <v>30.6</v>
      </c>
      <c r="H300" s="56">
        <f t="shared" si="52"/>
        <v>132.59</v>
      </c>
      <c r="I300" s="57">
        <f t="shared" si="53"/>
        <v>662.95</v>
      </c>
      <c r="K300" s="72"/>
    </row>
    <row r="301" spans="2:11" x14ac:dyDescent="0.25">
      <c r="B301" s="54" t="s">
        <v>459</v>
      </c>
      <c r="C301" s="70" t="s">
        <v>423</v>
      </c>
      <c r="D301" s="70" t="s">
        <v>71</v>
      </c>
      <c r="E301" s="56">
        <v>72</v>
      </c>
      <c r="F301" s="56">
        <v>33.01</v>
      </c>
      <c r="G301" s="56">
        <f t="shared" si="51"/>
        <v>9.9</v>
      </c>
      <c r="H301" s="56">
        <f t="shared" si="52"/>
        <v>42.91</v>
      </c>
      <c r="I301" s="57">
        <f t="shared" si="53"/>
        <v>3089.5199999999995</v>
      </c>
      <c r="K301" s="72"/>
    </row>
    <row r="302" spans="2:11" x14ac:dyDescent="0.25">
      <c r="B302" s="54" t="s">
        <v>460</v>
      </c>
      <c r="C302" s="70" t="s">
        <v>424</v>
      </c>
      <c r="D302" s="70" t="s">
        <v>71</v>
      </c>
      <c r="E302" s="56">
        <v>106</v>
      </c>
      <c r="F302" s="56">
        <v>30.25</v>
      </c>
      <c r="G302" s="56">
        <f t="shared" si="51"/>
        <v>9.08</v>
      </c>
      <c r="H302" s="56">
        <f t="shared" si="52"/>
        <v>39.33</v>
      </c>
      <c r="I302" s="57">
        <f t="shared" si="53"/>
        <v>4168.9799999999996</v>
      </c>
      <c r="K302" s="72"/>
    </row>
    <row r="303" spans="2:11" x14ac:dyDescent="0.25">
      <c r="B303" s="54" t="s">
        <v>461</v>
      </c>
      <c r="C303" s="70" t="s">
        <v>425</v>
      </c>
      <c r="D303" s="70" t="s">
        <v>71</v>
      </c>
      <c r="E303" s="56">
        <v>8</v>
      </c>
      <c r="F303" s="56">
        <v>69.92</v>
      </c>
      <c r="G303" s="56">
        <f t="shared" si="51"/>
        <v>20.98</v>
      </c>
      <c r="H303" s="56">
        <f t="shared" si="52"/>
        <v>90.9</v>
      </c>
      <c r="I303" s="57">
        <f t="shared" si="53"/>
        <v>727.2</v>
      </c>
      <c r="K303" s="72"/>
    </row>
    <row r="304" spans="2:11" x14ac:dyDescent="0.25">
      <c r="B304" s="54" t="s">
        <v>462</v>
      </c>
      <c r="C304" s="101" t="s">
        <v>554</v>
      </c>
      <c r="D304" s="70" t="s">
        <v>71</v>
      </c>
      <c r="E304" s="56">
        <v>17</v>
      </c>
      <c r="F304" s="56">
        <v>42.68</v>
      </c>
      <c r="G304" s="56">
        <f t="shared" si="51"/>
        <v>12.8</v>
      </c>
      <c r="H304" s="56">
        <f t="shared" si="52"/>
        <v>55.480000000000004</v>
      </c>
      <c r="I304" s="57">
        <f t="shared" si="53"/>
        <v>943.16000000000008</v>
      </c>
      <c r="K304" s="72"/>
    </row>
    <row r="305" spans="2:14" ht="45" x14ac:dyDescent="0.25">
      <c r="B305" s="54" t="s">
        <v>463</v>
      </c>
      <c r="C305" s="102" t="s">
        <v>525</v>
      </c>
      <c r="D305" s="101" t="s">
        <v>15</v>
      </c>
      <c r="E305" s="56">
        <v>1</v>
      </c>
      <c r="F305" s="56">
        <v>17579.767621998453</v>
      </c>
      <c r="G305" s="56">
        <v>3670.52</v>
      </c>
      <c r="H305" s="56">
        <f t="shared" ref="H305" si="54">G305+F305</f>
        <v>21250.287621998454</v>
      </c>
      <c r="I305" s="57">
        <f t="shared" ref="I305" si="55">H305*E305</f>
        <v>21250.287621998454</v>
      </c>
      <c r="K305" s="72"/>
      <c r="N305" s="51"/>
    </row>
    <row r="306" spans="2:14" ht="45" x14ac:dyDescent="0.25">
      <c r="B306" s="54" t="s">
        <v>464</v>
      </c>
      <c r="C306" s="102" t="s">
        <v>529</v>
      </c>
      <c r="D306" s="101" t="s">
        <v>15</v>
      </c>
      <c r="E306" s="56">
        <v>1</v>
      </c>
      <c r="F306" s="56">
        <v>2575.2301733897398</v>
      </c>
      <c r="G306" s="56">
        <v>537.69000000000005</v>
      </c>
      <c r="H306" s="56">
        <f t="shared" si="52"/>
        <v>3112.9201733897398</v>
      </c>
      <c r="I306" s="57">
        <f t="shared" si="53"/>
        <v>3112.9201733897398</v>
      </c>
      <c r="N306" s="51"/>
    </row>
    <row r="307" spans="2:14" ht="45" x14ac:dyDescent="0.25">
      <c r="B307" s="54" t="s">
        <v>465</v>
      </c>
      <c r="C307" s="102" t="s">
        <v>530</v>
      </c>
      <c r="D307" s="101" t="s">
        <v>15</v>
      </c>
      <c r="E307" s="56">
        <v>1</v>
      </c>
      <c r="F307" s="56">
        <v>2575.2301733897398</v>
      </c>
      <c r="G307" s="56">
        <v>537.69000000000005</v>
      </c>
      <c r="H307" s="56">
        <f t="shared" ref="H307:H310" si="56">G307+F307</f>
        <v>3112.9201733897398</v>
      </c>
      <c r="I307" s="57">
        <f t="shared" ref="I307:I310" si="57">H307*E307</f>
        <v>3112.9201733897398</v>
      </c>
      <c r="N307" s="51"/>
    </row>
    <row r="308" spans="2:14" ht="45" x14ac:dyDescent="0.25">
      <c r="B308" s="54" t="s">
        <v>466</v>
      </c>
      <c r="C308" s="102" t="s">
        <v>526</v>
      </c>
      <c r="D308" s="101" t="s">
        <v>15</v>
      </c>
      <c r="E308" s="56">
        <v>1</v>
      </c>
      <c r="F308" s="56">
        <v>4207.7771554549245</v>
      </c>
      <c r="G308" s="56">
        <v>878.55</v>
      </c>
      <c r="H308" s="56">
        <f t="shared" si="56"/>
        <v>5086.3271554549247</v>
      </c>
      <c r="I308" s="57">
        <f t="shared" si="57"/>
        <v>5086.3271554549247</v>
      </c>
      <c r="K308" s="72"/>
      <c r="N308" s="51"/>
    </row>
    <row r="309" spans="2:14" ht="45" x14ac:dyDescent="0.25">
      <c r="B309" s="54" t="s">
        <v>532</v>
      </c>
      <c r="C309" s="102" t="s">
        <v>527</v>
      </c>
      <c r="D309" s="101" t="s">
        <v>15</v>
      </c>
      <c r="E309" s="56">
        <v>1</v>
      </c>
      <c r="F309" s="56">
        <v>2976.9974378835727</v>
      </c>
      <c r="G309" s="56">
        <v>621.58000000000004</v>
      </c>
      <c r="H309" s="56">
        <f t="shared" si="56"/>
        <v>3598.5774378835727</v>
      </c>
      <c r="I309" s="57">
        <f t="shared" si="57"/>
        <v>3598.5774378835727</v>
      </c>
      <c r="K309" s="72"/>
      <c r="N309" s="51"/>
    </row>
    <row r="310" spans="2:14" ht="45" x14ac:dyDescent="0.25">
      <c r="B310" s="54" t="s">
        <v>533</v>
      </c>
      <c r="C310" s="102" t="s">
        <v>528</v>
      </c>
      <c r="D310" s="101" t="s">
        <v>15</v>
      </c>
      <c r="E310" s="56">
        <v>1</v>
      </c>
      <c r="F310" s="56">
        <v>2976.9974378835727</v>
      </c>
      <c r="G310" s="56">
        <v>621.58000000000004</v>
      </c>
      <c r="H310" s="56">
        <f t="shared" si="56"/>
        <v>3598.5774378835727</v>
      </c>
      <c r="I310" s="57">
        <f t="shared" si="57"/>
        <v>3598.5774378835727</v>
      </c>
      <c r="K310" s="72"/>
      <c r="N310" s="51"/>
    </row>
    <row r="311" spans="2:14" x14ac:dyDescent="0.25">
      <c r="B311" s="54" t="s">
        <v>534</v>
      </c>
      <c r="C311" s="70" t="s">
        <v>426</v>
      </c>
      <c r="D311" s="70" t="s">
        <v>398</v>
      </c>
      <c r="E311" s="56">
        <v>12</v>
      </c>
      <c r="F311" s="56">
        <v>3.61</v>
      </c>
      <c r="G311" s="56">
        <f t="shared" si="51"/>
        <v>1.08</v>
      </c>
      <c r="H311" s="56">
        <f t="shared" si="52"/>
        <v>4.6899999999999995</v>
      </c>
      <c r="I311" s="57">
        <f t="shared" si="53"/>
        <v>56.279999999999994</v>
      </c>
      <c r="K311" s="72"/>
    </row>
    <row r="312" spans="2:14" x14ac:dyDescent="0.25">
      <c r="B312" s="54" t="s">
        <v>535</v>
      </c>
      <c r="C312" s="70" t="s">
        <v>427</v>
      </c>
      <c r="D312" s="70" t="s">
        <v>15</v>
      </c>
      <c r="E312" s="56">
        <v>12</v>
      </c>
      <c r="F312" s="56">
        <v>20.170000000000002</v>
      </c>
      <c r="G312" s="56">
        <f t="shared" si="51"/>
        <v>6.05</v>
      </c>
      <c r="H312" s="56">
        <f t="shared" si="52"/>
        <v>26.220000000000002</v>
      </c>
      <c r="I312" s="57">
        <f t="shared" si="53"/>
        <v>314.64000000000004</v>
      </c>
      <c r="K312" s="72"/>
    </row>
    <row r="313" spans="2:14" x14ac:dyDescent="0.25">
      <c r="B313" s="54" t="s">
        <v>536</v>
      </c>
      <c r="C313" s="70" t="s">
        <v>428</v>
      </c>
      <c r="D313" s="70" t="s">
        <v>15</v>
      </c>
      <c r="E313" s="56">
        <v>16</v>
      </c>
      <c r="F313" s="56">
        <v>61.05</v>
      </c>
      <c r="G313" s="56">
        <f t="shared" si="51"/>
        <v>18.32</v>
      </c>
      <c r="H313" s="56">
        <f t="shared" si="52"/>
        <v>79.37</v>
      </c>
      <c r="I313" s="57">
        <f t="shared" si="53"/>
        <v>1269.92</v>
      </c>
      <c r="K313" s="72"/>
    </row>
    <row r="314" spans="2:14" x14ac:dyDescent="0.25">
      <c r="B314" s="54" t="s">
        <v>550</v>
      </c>
      <c r="C314" s="70" t="s">
        <v>429</v>
      </c>
      <c r="D314" s="101" t="s">
        <v>15</v>
      </c>
      <c r="E314" s="56">
        <v>1</v>
      </c>
      <c r="F314" s="56">
        <v>1250</v>
      </c>
      <c r="G314" s="56">
        <f t="shared" si="51"/>
        <v>375</v>
      </c>
      <c r="H314" s="56">
        <f t="shared" si="52"/>
        <v>1625</v>
      </c>
      <c r="I314" s="57">
        <f t="shared" si="53"/>
        <v>1625</v>
      </c>
      <c r="K314" s="72"/>
    </row>
    <row r="315" spans="2:14" x14ac:dyDescent="0.25">
      <c r="B315" s="70"/>
      <c r="C315" s="99" t="s">
        <v>521</v>
      </c>
      <c r="D315" s="70"/>
      <c r="E315" s="56"/>
      <c r="F315" s="54"/>
      <c r="G315" s="54"/>
      <c r="H315" s="56"/>
      <c r="I315" s="62">
        <f>SUM(I275:I314)</f>
        <v>167090.43000000002</v>
      </c>
      <c r="K315" s="72"/>
    </row>
    <row r="316" spans="2:14" x14ac:dyDescent="0.25">
      <c r="B316" s="54"/>
      <c r="C316" s="70"/>
      <c r="D316" s="54"/>
      <c r="E316" s="56"/>
      <c r="F316" s="56"/>
      <c r="G316" s="56"/>
      <c r="H316" s="56"/>
      <c r="I316" s="57"/>
    </row>
    <row r="317" spans="2:14" x14ac:dyDescent="0.25">
      <c r="B317" s="97" t="s">
        <v>469</v>
      </c>
      <c r="C317" s="98" t="s">
        <v>393</v>
      </c>
      <c r="D317" s="54"/>
      <c r="E317" s="56"/>
      <c r="F317" s="56"/>
      <c r="G317" s="56"/>
      <c r="H317" s="56"/>
      <c r="I317" s="63"/>
    </row>
    <row r="318" spans="2:14" x14ac:dyDescent="0.25">
      <c r="B318" s="67" t="s">
        <v>470</v>
      </c>
      <c r="C318" s="70" t="s">
        <v>522</v>
      </c>
      <c r="D318" s="54" t="s">
        <v>15</v>
      </c>
      <c r="E318" s="56">
        <v>20</v>
      </c>
      <c r="F318" s="56">
        <v>0</v>
      </c>
      <c r="G318" s="56">
        <v>35.5</v>
      </c>
      <c r="H318" s="56">
        <f t="shared" ref="H318:H327" si="58">G318+F318</f>
        <v>35.5</v>
      </c>
      <c r="I318" s="57">
        <f t="shared" ref="I318:I327" si="59">H318*E318</f>
        <v>710</v>
      </c>
    </row>
    <row r="319" spans="2:14" x14ac:dyDescent="0.25">
      <c r="B319" s="67" t="s">
        <v>471</v>
      </c>
      <c r="C319" s="70" t="s">
        <v>394</v>
      </c>
      <c r="D319" s="54" t="s">
        <v>15</v>
      </c>
      <c r="E319" s="56">
        <v>171</v>
      </c>
      <c r="F319" s="56">
        <v>0</v>
      </c>
      <c r="G319" s="56">
        <v>7.59</v>
      </c>
      <c r="H319" s="56">
        <f t="shared" si="58"/>
        <v>7.59</v>
      </c>
      <c r="I319" s="57">
        <f t="shared" si="59"/>
        <v>1297.8899999999999</v>
      </c>
    </row>
    <row r="320" spans="2:14" ht="30" x14ac:dyDescent="0.25">
      <c r="B320" s="67" t="s">
        <v>472</v>
      </c>
      <c r="C320" s="71" t="s">
        <v>395</v>
      </c>
      <c r="D320" s="54" t="s">
        <v>71</v>
      </c>
      <c r="E320" s="56">
        <v>766</v>
      </c>
      <c r="F320" s="56">
        <v>0</v>
      </c>
      <c r="G320" s="56">
        <v>3.53</v>
      </c>
      <c r="H320" s="56">
        <f t="shared" si="58"/>
        <v>3.53</v>
      </c>
      <c r="I320" s="57">
        <f t="shared" si="59"/>
        <v>2703.98</v>
      </c>
    </row>
    <row r="321" spans="2:9" x14ac:dyDescent="0.25">
      <c r="B321" s="67" t="s">
        <v>473</v>
      </c>
      <c r="C321" s="70" t="s">
        <v>396</v>
      </c>
      <c r="D321" s="54" t="s">
        <v>15</v>
      </c>
      <c r="E321" s="56">
        <v>20</v>
      </c>
      <c r="F321" s="56">
        <v>16.940000000000001</v>
      </c>
      <c r="G321" s="56">
        <v>15.3</v>
      </c>
      <c r="H321" s="56">
        <f t="shared" si="58"/>
        <v>32.24</v>
      </c>
      <c r="I321" s="57">
        <f t="shared" si="59"/>
        <v>644.80000000000007</v>
      </c>
    </row>
    <row r="322" spans="2:9" x14ac:dyDescent="0.25">
      <c r="B322" s="67" t="s">
        <v>474</v>
      </c>
      <c r="C322" s="70" t="s">
        <v>397</v>
      </c>
      <c r="D322" s="54" t="s">
        <v>398</v>
      </c>
      <c r="E322" s="56">
        <v>20</v>
      </c>
      <c r="F322" s="56">
        <v>25.14</v>
      </c>
      <c r="G322" s="56">
        <v>17.059999999999999</v>
      </c>
      <c r="H322" s="56">
        <f t="shared" si="58"/>
        <v>42.2</v>
      </c>
      <c r="I322" s="57">
        <f t="shared" si="59"/>
        <v>844</v>
      </c>
    </row>
    <row r="323" spans="2:9" ht="30" x14ac:dyDescent="0.25">
      <c r="B323" s="67" t="s">
        <v>475</v>
      </c>
      <c r="C323" s="71" t="s">
        <v>400</v>
      </c>
      <c r="D323" s="54" t="s">
        <v>15</v>
      </c>
      <c r="E323" s="56">
        <v>1</v>
      </c>
      <c r="F323" s="56">
        <v>6732</v>
      </c>
      <c r="G323" s="56">
        <v>0</v>
      </c>
      <c r="H323" s="56">
        <f t="shared" si="58"/>
        <v>6732</v>
      </c>
      <c r="I323" s="57">
        <f t="shared" si="59"/>
        <v>6732</v>
      </c>
    </row>
    <row r="324" spans="2:9" ht="30" x14ac:dyDescent="0.25">
      <c r="B324" s="67" t="s">
        <v>476</v>
      </c>
      <c r="C324" s="71" t="s">
        <v>399</v>
      </c>
      <c r="D324" s="54" t="s">
        <v>15</v>
      </c>
      <c r="E324" s="56">
        <v>1</v>
      </c>
      <c r="F324" s="56">
        <v>6732</v>
      </c>
      <c r="G324" s="56">
        <v>0</v>
      </c>
      <c r="H324" s="56">
        <f t="shared" si="58"/>
        <v>6732</v>
      </c>
      <c r="I324" s="57">
        <f t="shared" si="59"/>
        <v>6732</v>
      </c>
    </row>
    <row r="325" spans="2:9" x14ac:dyDescent="0.25">
      <c r="B325" s="67" t="s">
        <v>477</v>
      </c>
      <c r="C325" s="71" t="s">
        <v>401</v>
      </c>
      <c r="D325" s="54" t="s">
        <v>15</v>
      </c>
      <c r="E325" s="56">
        <v>1</v>
      </c>
      <c r="F325" s="56">
        <v>0</v>
      </c>
      <c r="G325" s="56">
        <v>9680</v>
      </c>
      <c r="H325" s="56">
        <f t="shared" si="58"/>
        <v>9680</v>
      </c>
      <c r="I325" s="57">
        <f t="shared" si="59"/>
        <v>9680</v>
      </c>
    </row>
    <row r="326" spans="2:9" ht="30" x14ac:dyDescent="0.25">
      <c r="B326" s="67" t="s">
        <v>478</v>
      </c>
      <c r="C326" s="71" t="s">
        <v>523</v>
      </c>
      <c r="D326" s="54" t="s">
        <v>15</v>
      </c>
      <c r="E326" s="56">
        <v>1</v>
      </c>
      <c r="F326" s="56">
        <v>2158</v>
      </c>
      <c r="G326" s="56">
        <v>560</v>
      </c>
      <c r="H326" s="56">
        <f t="shared" si="58"/>
        <v>2718</v>
      </c>
      <c r="I326" s="57">
        <f t="shared" si="59"/>
        <v>2718</v>
      </c>
    </row>
    <row r="327" spans="2:9" ht="30" x14ac:dyDescent="0.25">
      <c r="B327" s="67" t="s">
        <v>479</v>
      </c>
      <c r="C327" s="71" t="s">
        <v>402</v>
      </c>
      <c r="D327" s="54" t="s">
        <v>15</v>
      </c>
      <c r="E327" s="56">
        <v>2</v>
      </c>
      <c r="F327" s="56">
        <v>980</v>
      </c>
      <c r="G327" s="56">
        <v>0</v>
      </c>
      <c r="H327" s="56">
        <f t="shared" si="58"/>
        <v>980</v>
      </c>
      <c r="I327" s="57">
        <f t="shared" si="59"/>
        <v>1960</v>
      </c>
    </row>
    <row r="328" spans="2:9" x14ac:dyDescent="0.25">
      <c r="B328" s="67" t="s">
        <v>480</v>
      </c>
      <c r="C328" s="71" t="s">
        <v>403</v>
      </c>
      <c r="D328" s="54" t="s">
        <v>15</v>
      </c>
      <c r="E328" s="56">
        <v>1</v>
      </c>
      <c r="F328" s="56">
        <v>0</v>
      </c>
      <c r="G328" s="56">
        <v>3870</v>
      </c>
      <c r="H328" s="56">
        <f t="shared" ref="H328" si="60">G328+F328</f>
        <v>3870</v>
      </c>
      <c r="I328" s="57">
        <f t="shared" ref="I328" si="61">H328*E328</f>
        <v>3870</v>
      </c>
    </row>
    <row r="329" spans="2:9" ht="45" x14ac:dyDescent="0.25">
      <c r="B329" s="67" t="s">
        <v>481</v>
      </c>
      <c r="C329" s="71" t="s">
        <v>405</v>
      </c>
      <c r="D329" s="54" t="s">
        <v>398</v>
      </c>
      <c r="E329" s="56">
        <v>6</v>
      </c>
      <c r="F329" s="56">
        <v>84.92</v>
      </c>
      <c r="G329" s="56">
        <v>56.62</v>
      </c>
      <c r="H329" s="56">
        <f t="shared" ref="H329:H332" si="62">G329+F329</f>
        <v>141.54</v>
      </c>
      <c r="I329" s="57">
        <f t="shared" ref="I329:I332" si="63">H329*E329</f>
        <v>849.24</v>
      </c>
    </row>
    <row r="330" spans="2:9" x14ac:dyDescent="0.25">
      <c r="B330" s="67" t="s">
        <v>513</v>
      </c>
      <c r="C330" s="71" t="s">
        <v>467</v>
      </c>
      <c r="D330" s="54" t="s">
        <v>398</v>
      </c>
      <c r="E330" s="56">
        <v>125</v>
      </c>
      <c r="F330" s="56">
        <v>27</v>
      </c>
      <c r="G330" s="56">
        <v>18.600000000000001</v>
      </c>
      <c r="H330" s="56">
        <f t="shared" si="62"/>
        <v>45.6</v>
      </c>
      <c r="I330" s="57">
        <f t="shared" si="63"/>
        <v>5700</v>
      </c>
    </row>
    <row r="331" spans="2:9" x14ac:dyDescent="0.25">
      <c r="B331" s="67" t="s">
        <v>514</v>
      </c>
      <c r="C331" s="71" t="s">
        <v>516</v>
      </c>
      <c r="D331" s="54" t="s">
        <v>15</v>
      </c>
      <c r="E331" s="56">
        <v>2</v>
      </c>
      <c r="F331" s="56">
        <v>152.30000000000001</v>
      </c>
      <c r="G331" s="56">
        <v>87</v>
      </c>
      <c r="H331" s="56">
        <f t="shared" si="62"/>
        <v>239.3</v>
      </c>
      <c r="I331" s="57">
        <f t="shared" si="63"/>
        <v>478.6</v>
      </c>
    </row>
    <row r="332" spans="2:9" x14ac:dyDescent="0.25">
      <c r="B332" s="67" t="s">
        <v>515</v>
      </c>
      <c r="C332" s="71" t="s">
        <v>468</v>
      </c>
      <c r="D332" s="54" t="s">
        <v>398</v>
      </c>
      <c r="E332" s="56">
        <v>125</v>
      </c>
      <c r="F332" s="56">
        <v>0.9</v>
      </c>
      <c r="G332" s="56">
        <v>5.61</v>
      </c>
      <c r="H332" s="56">
        <f t="shared" si="62"/>
        <v>6.5100000000000007</v>
      </c>
      <c r="I332" s="57">
        <f t="shared" si="63"/>
        <v>813.75000000000011</v>
      </c>
    </row>
    <row r="333" spans="2:9" x14ac:dyDescent="0.25">
      <c r="B333" s="54"/>
      <c r="C333" s="99" t="s">
        <v>524</v>
      </c>
      <c r="D333" s="54"/>
      <c r="E333" s="56"/>
      <c r="F333" s="56"/>
      <c r="G333" s="56"/>
      <c r="H333" s="56"/>
      <c r="I333" s="63">
        <f>SUM(I318:I332)</f>
        <v>45734.259999999995</v>
      </c>
    </row>
    <row r="334" spans="2:9" x14ac:dyDescent="0.25">
      <c r="B334" s="54"/>
      <c r="C334" s="99"/>
      <c r="D334" s="54"/>
      <c r="E334" s="56"/>
      <c r="F334" s="56"/>
      <c r="G334" s="56"/>
      <c r="H334" s="56"/>
      <c r="I334" s="63"/>
    </row>
    <row r="335" spans="2:9" x14ac:dyDescent="0.25">
      <c r="B335" s="54"/>
      <c r="C335" s="99" t="s">
        <v>482</v>
      </c>
      <c r="D335" s="54"/>
      <c r="E335" s="56"/>
      <c r="F335" s="56"/>
      <c r="G335" s="56"/>
      <c r="H335" s="56"/>
      <c r="I335" s="63">
        <f>I90+I184+I271+I315+I333</f>
        <v>722294.64799999993</v>
      </c>
    </row>
  </sheetData>
  <sortState ref="B172:M220">
    <sortCondition ref="C172:C220"/>
  </sortState>
  <mergeCells count="2">
    <mergeCell ref="D3:F3"/>
    <mergeCell ref="D4:F5"/>
  </mergeCells>
  <pageMargins left="0.31496062992125984" right="0.31496062992125984" top="0.78740157480314965" bottom="0.59055118110236227" header="0.31496062992125984" footer="0.31496062992125984"/>
  <pageSetup paperSize="9" scale="81" fitToHeight="0" orientation="landscape" r:id="rId1"/>
  <headerFooter>
    <oddFooter>&amp;CPágina &amp;P de&amp;N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Q286"/>
  <sheetViews>
    <sheetView workbookViewId="0">
      <selection activeCell="C22" sqref="C22:C23"/>
    </sheetView>
  </sheetViews>
  <sheetFormatPr defaultRowHeight="15" x14ac:dyDescent="0.25"/>
  <cols>
    <col min="2" max="2" width="9.140625" style="1"/>
    <col min="3" max="3" width="73.7109375" bestFit="1" customWidth="1"/>
    <col min="4" max="4" width="9.140625" style="1"/>
    <col min="5" max="5" width="13.140625" style="1" bestFit="1" customWidth="1"/>
    <col min="6" max="7" width="16.140625" style="27" bestFit="1" customWidth="1"/>
    <col min="8" max="8" width="16.140625" style="18" bestFit="1" customWidth="1"/>
    <col min="9" max="9" width="14.42578125" style="34" customWidth="1"/>
    <col min="11" max="11" width="8.140625" style="18" bestFit="1" customWidth="1"/>
  </cols>
  <sheetData>
    <row r="2" spans="2:11" s="2" customFormat="1" x14ac:dyDescent="0.25">
      <c r="B2" s="3" t="s">
        <v>0</v>
      </c>
      <c r="C2" s="2" t="s">
        <v>1</v>
      </c>
      <c r="D2" s="3"/>
      <c r="E2" s="3"/>
      <c r="F2" s="26"/>
      <c r="G2" s="26"/>
      <c r="H2" s="15"/>
      <c r="I2" s="29"/>
      <c r="K2" s="15"/>
    </row>
    <row r="3" spans="2:11" s="2" customFormat="1" x14ac:dyDescent="0.25">
      <c r="B3" s="3" t="s">
        <v>2</v>
      </c>
      <c r="C3" s="4">
        <v>43009</v>
      </c>
      <c r="D3" s="3"/>
      <c r="E3" s="3"/>
      <c r="F3" s="26"/>
      <c r="G3" s="26"/>
      <c r="H3" s="15"/>
      <c r="I3" s="29"/>
      <c r="K3" s="15"/>
    </row>
    <row r="4" spans="2:11" s="2" customFormat="1" x14ac:dyDescent="0.25">
      <c r="B4" s="3"/>
      <c r="D4" s="3"/>
      <c r="E4" s="3"/>
      <c r="F4" s="26"/>
      <c r="G4" s="26"/>
      <c r="H4" s="15"/>
      <c r="I4" s="29"/>
      <c r="K4" s="15"/>
    </row>
    <row r="5" spans="2:11" s="2" customFormat="1" x14ac:dyDescent="0.25">
      <c r="B5" s="5" t="s">
        <v>3</v>
      </c>
      <c r="C5" s="5" t="s">
        <v>4</v>
      </c>
      <c r="D5" s="5" t="s">
        <v>15</v>
      </c>
      <c r="E5" s="5" t="s">
        <v>5</v>
      </c>
      <c r="F5" s="16" t="s">
        <v>6</v>
      </c>
      <c r="G5" s="16" t="s">
        <v>6</v>
      </c>
      <c r="H5" s="16" t="s">
        <v>6</v>
      </c>
      <c r="I5" s="30" t="s">
        <v>10</v>
      </c>
      <c r="K5" s="15"/>
    </row>
    <row r="6" spans="2:11" s="2" customFormat="1" x14ac:dyDescent="0.25">
      <c r="B6" s="5"/>
      <c r="C6" s="5"/>
      <c r="D6" s="5"/>
      <c r="E6" s="5"/>
      <c r="F6" s="16" t="s">
        <v>7</v>
      </c>
      <c r="G6" s="16" t="s">
        <v>8</v>
      </c>
      <c r="H6" s="16" t="s">
        <v>9</v>
      </c>
      <c r="I6" s="30"/>
      <c r="K6" s="15"/>
    </row>
    <row r="7" spans="2:11" x14ac:dyDescent="0.25">
      <c r="B7" s="19" t="s">
        <v>11</v>
      </c>
      <c r="C7" s="6" t="s">
        <v>12</v>
      </c>
      <c r="D7" s="7"/>
      <c r="E7" s="7"/>
      <c r="F7" s="20"/>
      <c r="G7" s="20"/>
      <c r="H7" s="17"/>
      <c r="I7" s="31"/>
    </row>
    <row r="8" spans="2:11" x14ac:dyDescent="0.25">
      <c r="B8" s="9" t="s">
        <v>14</v>
      </c>
      <c r="C8" s="6" t="s">
        <v>74</v>
      </c>
      <c r="D8" s="7"/>
      <c r="E8" s="7"/>
      <c r="F8" s="20"/>
      <c r="G8" s="20"/>
      <c r="H8" s="17"/>
      <c r="I8" s="31"/>
    </row>
    <row r="9" spans="2:11" s="12" customFormat="1" ht="75" x14ac:dyDescent="0.25">
      <c r="B9" s="9" t="s">
        <v>40</v>
      </c>
      <c r="C9" s="13" t="s">
        <v>13</v>
      </c>
      <c r="D9" s="11" t="s">
        <v>15</v>
      </c>
      <c r="E9" s="9">
        <v>2</v>
      </c>
      <c r="F9" s="14">
        <v>34532</v>
      </c>
      <c r="G9" s="14">
        <v>2325</v>
      </c>
      <c r="H9" s="14">
        <f>G9+F9</f>
        <v>36857</v>
      </c>
      <c r="I9" s="32">
        <f>H9*E9</f>
        <v>73714</v>
      </c>
      <c r="K9" s="21"/>
    </row>
    <row r="10" spans="2:11" s="12" customFormat="1" x14ac:dyDescent="0.25">
      <c r="B10" s="9"/>
      <c r="C10" s="13"/>
      <c r="D10" s="11"/>
      <c r="E10" s="9"/>
      <c r="F10" s="14"/>
      <c r="G10" s="14"/>
      <c r="H10" s="14"/>
      <c r="I10" s="32"/>
      <c r="K10" s="21"/>
    </row>
    <row r="11" spans="2:11" s="24" customFormat="1" x14ac:dyDescent="0.25">
      <c r="B11" s="10" t="s">
        <v>72</v>
      </c>
      <c r="C11" s="22" t="s">
        <v>73</v>
      </c>
      <c r="D11" s="10"/>
      <c r="E11" s="10"/>
      <c r="F11" s="23"/>
      <c r="G11" s="23"/>
      <c r="H11" s="23"/>
      <c r="I11" s="33"/>
      <c r="K11" s="25"/>
    </row>
    <row r="12" spans="2:11" x14ac:dyDescent="0.25">
      <c r="B12" s="9" t="s">
        <v>75</v>
      </c>
      <c r="C12" s="8" t="s">
        <v>16</v>
      </c>
      <c r="D12" s="11" t="s">
        <v>15</v>
      </c>
      <c r="E12" s="7">
        <v>65</v>
      </c>
      <c r="F12" s="20">
        <v>0.61</v>
      </c>
      <c r="G12" s="20"/>
      <c r="H12" s="14">
        <f t="shared" ref="H12:H40" si="0">G12+F12</f>
        <v>0.61</v>
      </c>
      <c r="I12" s="32">
        <f t="shared" ref="I12:I40" si="1">H12*E12</f>
        <v>39.65</v>
      </c>
      <c r="J12" t="s">
        <v>41</v>
      </c>
      <c r="K12" s="18">
        <v>0.61</v>
      </c>
    </row>
    <row r="13" spans="2:11" x14ac:dyDescent="0.25">
      <c r="B13" s="9" t="s">
        <v>76</v>
      </c>
      <c r="C13" s="8" t="s">
        <v>17</v>
      </c>
      <c r="D13" s="11" t="s">
        <v>15</v>
      </c>
      <c r="E13" s="7">
        <v>47</v>
      </c>
      <c r="F13" s="20">
        <v>0.93</v>
      </c>
      <c r="G13" s="20"/>
      <c r="H13" s="14">
        <f t="shared" si="0"/>
        <v>0.93</v>
      </c>
      <c r="I13" s="32">
        <f t="shared" si="1"/>
        <v>43.71</v>
      </c>
      <c r="J13" t="s">
        <v>42</v>
      </c>
      <c r="K13" s="18">
        <v>0.93</v>
      </c>
    </row>
    <row r="14" spans="2:11" x14ac:dyDescent="0.25">
      <c r="B14" s="9" t="s">
        <v>77</v>
      </c>
      <c r="C14" s="8" t="s">
        <v>18</v>
      </c>
      <c r="D14" s="11" t="s">
        <v>15</v>
      </c>
      <c r="E14" s="7">
        <v>25</v>
      </c>
      <c r="F14" s="20">
        <v>0.35</v>
      </c>
      <c r="G14" s="20"/>
      <c r="H14" s="14">
        <f t="shared" si="0"/>
        <v>0.35</v>
      </c>
      <c r="I14" s="32">
        <f t="shared" si="1"/>
        <v>8.75</v>
      </c>
      <c r="J14" t="s">
        <v>43</v>
      </c>
      <c r="K14" s="18">
        <v>0.35</v>
      </c>
    </row>
    <row r="15" spans="2:11" x14ac:dyDescent="0.25">
      <c r="B15" s="9" t="s">
        <v>78</v>
      </c>
      <c r="C15" s="8" t="s">
        <v>19</v>
      </c>
      <c r="D15" s="11" t="s">
        <v>15</v>
      </c>
      <c r="E15" s="7">
        <v>17</v>
      </c>
      <c r="F15" s="20">
        <v>0.7</v>
      </c>
      <c r="G15" s="20"/>
      <c r="H15" s="14">
        <f t="shared" si="0"/>
        <v>0.7</v>
      </c>
      <c r="I15" s="32">
        <f t="shared" si="1"/>
        <v>11.899999999999999</v>
      </c>
      <c r="J15">
        <v>406083</v>
      </c>
      <c r="K15" s="18">
        <v>0.7</v>
      </c>
    </row>
    <row r="16" spans="2:11" x14ac:dyDescent="0.25">
      <c r="B16" s="9" t="s">
        <v>79</v>
      </c>
      <c r="C16" s="8" t="s">
        <v>20</v>
      </c>
      <c r="D16" s="11" t="s">
        <v>15</v>
      </c>
      <c r="E16" s="7">
        <v>2</v>
      </c>
      <c r="F16" s="20">
        <v>11.04</v>
      </c>
      <c r="G16" s="20"/>
      <c r="H16" s="14">
        <f t="shared" si="0"/>
        <v>11.04</v>
      </c>
      <c r="I16" s="32">
        <f t="shared" si="1"/>
        <v>22.08</v>
      </c>
      <c r="J16" t="s">
        <v>44</v>
      </c>
      <c r="K16" s="18">
        <v>11.04</v>
      </c>
    </row>
    <row r="17" spans="2:11" x14ac:dyDescent="0.25">
      <c r="B17" s="9" t="s">
        <v>80</v>
      </c>
      <c r="C17" s="8" t="s">
        <v>21</v>
      </c>
      <c r="D17" s="11" t="s">
        <v>15</v>
      </c>
      <c r="E17" s="7">
        <v>0</v>
      </c>
      <c r="F17" s="20">
        <v>4.74</v>
      </c>
      <c r="G17" s="20"/>
      <c r="H17" s="14">
        <f t="shared" si="0"/>
        <v>4.74</v>
      </c>
      <c r="I17" s="32">
        <f t="shared" si="1"/>
        <v>0</v>
      </c>
      <c r="J17" t="s">
        <v>45</v>
      </c>
      <c r="K17" s="18">
        <v>4.74</v>
      </c>
    </row>
    <row r="18" spans="2:11" x14ac:dyDescent="0.25">
      <c r="B18" s="9" t="s">
        <v>81</v>
      </c>
      <c r="C18" s="8" t="s">
        <v>22</v>
      </c>
      <c r="D18" s="11" t="s">
        <v>15</v>
      </c>
      <c r="E18" s="7">
        <v>3</v>
      </c>
      <c r="F18" s="20">
        <v>8.25</v>
      </c>
      <c r="G18" s="20"/>
      <c r="H18" s="14">
        <f t="shared" si="0"/>
        <v>8.25</v>
      </c>
      <c r="I18" s="32">
        <f t="shared" si="1"/>
        <v>24.75</v>
      </c>
      <c r="J18" t="s">
        <v>46</v>
      </c>
      <c r="K18" s="18">
        <v>8.25</v>
      </c>
    </row>
    <row r="19" spans="2:11" x14ac:dyDescent="0.25">
      <c r="B19" s="9" t="s">
        <v>82</v>
      </c>
      <c r="C19" s="8" t="s">
        <v>23</v>
      </c>
      <c r="D19" s="11" t="s">
        <v>15</v>
      </c>
      <c r="E19" s="7">
        <v>0</v>
      </c>
      <c r="F19" s="20">
        <v>0.11</v>
      </c>
      <c r="G19" s="20"/>
      <c r="H19" s="14">
        <f t="shared" si="0"/>
        <v>0.11</v>
      </c>
      <c r="I19" s="32">
        <f t="shared" si="1"/>
        <v>0</v>
      </c>
      <c r="J19" t="s">
        <v>47</v>
      </c>
      <c r="K19" s="18">
        <v>0.11</v>
      </c>
    </row>
    <row r="20" spans="2:11" x14ac:dyDescent="0.25">
      <c r="B20" s="9" t="s">
        <v>83</v>
      </c>
      <c r="C20" s="8" t="s">
        <v>24</v>
      </c>
      <c r="D20" s="11" t="s">
        <v>15</v>
      </c>
      <c r="E20" s="7">
        <v>0</v>
      </c>
      <c r="F20" s="20">
        <v>0.04</v>
      </c>
      <c r="G20" s="20"/>
      <c r="H20" s="14">
        <f t="shared" si="0"/>
        <v>0.04</v>
      </c>
      <c r="I20" s="32">
        <f t="shared" si="1"/>
        <v>0</v>
      </c>
      <c r="J20" t="s">
        <v>48</v>
      </c>
      <c r="K20" s="18">
        <v>0.04</v>
      </c>
    </row>
    <row r="21" spans="2:11" x14ac:dyDescent="0.25">
      <c r="B21" s="9" t="s">
        <v>84</v>
      </c>
      <c r="C21" s="8" t="s">
        <v>25</v>
      </c>
      <c r="D21" s="11" t="s">
        <v>15</v>
      </c>
      <c r="E21" s="7">
        <v>30</v>
      </c>
      <c r="F21" s="20">
        <v>0.17</v>
      </c>
      <c r="G21" s="20"/>
      <c r="H21" s="14">
        <f t="shared" si="0"/>
        <v>0.17</v>
      </c>
      <c r="I21" s="32">
        <f t="shared" si="1"/>
        <v>5.1000000000000005</v>
      </c>
      <c r="J21" t="s">
        <v>49</v>
      </c>
      <c r="K21" s="18">
        <v>0.17</v>
      </c>
    </row>
    <row r="22" spans="2:11" x14ac:dyDescent="0.25">
      <c r="B22" s="9" t="s">
        <v>85</v>
      </c>
      <c r="C22" s="8" t="s">
        <v>26</v>
      </c>
      <c r="D22" s="11" t="s">
        <v>15</v>
      </c>
      <c r="E22" s="7">
        <v>30</v>
      </c>
      <c r="F22" s="20">
        <v>0.06</v>
      </c>
      <c r="G22" s="20"/>
      <c r="H22" s="14">
        <f t="shared" si="0"/>
        <v>0.06</v>
      </c>
      <c r="I22" s="32">
        <f t="shared" si="1"/>
        <v>1.7999999999999998</v>
      </c>
      <c r="J22" t="s">
        <v>50</v>
      </c>
      <c r="K22" s="18">
        <v>0.06</v>
      </c>
    </row>
    <row r="23" spans="2:11" x14ac:dyDescent="0.25">
      <c r="B23" s="9" t="s">
        <v>86</v>
      </c>
      <c r="C23" s="8" t="s">
        <v>27</v>
      </c>
      <c r="D23" s="11" t="s">
        <v>15</v>
      </c>
      <c r="E23" s="7">
        <v>0</v>
      </c>
      <c r="F23" s="20">
        <v>0.85</v>
      </c>
      <c r="G23" s="20"/>
      <c r="H23" s="14">
        <f t="shared" si="0"/>
        <v>0.85</v>
      </c>
      <c r="I23" s="32">
        <f t="shared" si="1"/>
        <v>0</v>
      </c>
      <c r="J23" t="s">
        <v>51</v>
      </c>
      <c r="K23" s="18">
        <v>0.85</v>
      </c>
    </row>
    <row r="24" spans="2:11" x14ac:dyDescent="0.25">
      <c r="B24" s="9" t="s">
        <v>87</v>
      </c>
      <c r="C24" s="8" t="s">
        <v>28</v>
      </c>
      <c r="D24" s="11" t="s">
        <v>15</v>
      </c>
      <c r="E24" s="7">
        <v>10</v>
      </c>
      <c r="F24" s="20">
        <v>1.06</v>
      </c>
      <c r="G24" s="20"/>
      <c r="H24" s="14">
        <f t="shared" si="0"/>
        <v>1.06</v>
      </c>
      <c r="I24" s="32">
        <f t="shared" si="1"/>
        <v>10.600000000000001</v>
      </c>
      <c r="J24" t="s">
        <v>52</v>
      </c>
      <c r="K24" s="18">
        <v>1.06</v>
      </c>
    </row>
    <row r="25" spans="2:11" x14ac:dyDescent="0.25">
      <c r="B25" s="9" t="s">
        <v>88</v>
      </c>
      <c r="C25" s="8" t="s">
        <v>29</v>
      </c>
      <c r="D25" s="11" t="s">
        <v>15</v>
      </c>
      <c r="E25" s="7">
        <v>0</v>
      </c>
      <c r="F25" s="20">
        <v>2.16</v>
      </c>
      <c r="G25" s="20"/>
      <c r="H25" s="14">
        <f t="shared" si="0"/>
        <v>2.16</v>
      </c>
      <c r="I25" s="32">
        <f t="shared" si="1"/>
        <v>0</v>
      </c>
      <c r="J25" t="s">
        <v>53</v>
      </c>
      <c r="K25" s="18">
        <v>2.16</v>
      </c>
    </row>
    <row r="26" spans="2:11" x14ac:dyDescent="0.25">
      <c r="B26" s="9" t="s">
        <v>89</v>
      </c>
      <c r="C26" s="8" t="s">
        <v>30</v>
      </c>
      <c r="D26" s="11" t="s">
        <v>15</v>
      </c>
      <c r="E26" s="7">
        <v>6</v>
      </c>
      <c r="F26" s="20">
        <v>5.52</v>
      </c>
      <c r="G26" s="20"/>
      <c r="H26" s="14">
        <f t="shared" si="0"/>
        <v>5.52</v>
      </c>
      <c r="I26" s="32">
        <f t="shared" si="1"/>
        <v>33.119999999999997</v>
      </c>
      <c r="J26" t="s">
        <v>54</v>
      </c>
      <c r="K26" s="18">
        <v>5.52</v>
      </c>
    </row>
    <row r="27" spans="2:11" x14ac:dyDescent="0.25">
      <c r="B27" s="9" t="s">
        <v>90</v>
      </c>
      <c r="C27" s="8" t="s">
        <v>31</v>
      </c>
      <c r="D27" s="11" t="s">
        <v>15</v>
      </c>
      <c r="E27" s="7">
        <v>0</v>
      </c>
      <c r="F27" s="20">
        <v>9.82</v>
      </c>
      <c r="G27" s="20">
        <v>9.1999999999999993</v>
      </c>
      <c r="H27" s="14">
        <f t="shared" si="0"/>
        <v>19.02</v>
      </c>
      <c r="I27" s="32">
        <f t="shared" si="1"/>
        <v>0</v>
      </c>
      <c r="J27" t="s">
        <v>55</v>
      </c>
      <c r="K27" s="18">
        <v>9.82</v>
      </c>
    </row>
    <row r="28" spans="2:11" x14ac:dyDescent="0.25">
      <c r="B28" s="9" t="s">
        <v>91</v>
      </c>
      <c r="C28" s="8" t="s">
        <v>32</v>
      </c>
      <c r="D28" s="11" t="s">
        <v>15</v>
      </c>
      <c r="E28" s="7">
        <v>0</v>
      </c>
      <c r="F28" s="20">
        <v>8.75</v>
      </c>
      <c r="G28" s="20">
        <v>9.1999999999999993</v>
      </c>
      <c r="H28" s="14">
        <f t="shared" si="0"/>
        <v>17.95</v>
      </c>
      <c r="I28" s="32">
        <f t="shared" si="1"/>
        <v>0</v>
      </c>
      <c r="J28" t="s">
        <v>56</v>
      </c>
      <c r="K28" s="18">
        <v>8.75</v>
      </c>
    </row>
    <row r="29" spans="2:11" x14ac:dyDescent="0.25">
      <c r="B29" s="9" t="s">
        <v>92</v>
      </c>
      <c r="C29" s="8" t="s">
        <v>33</v>
      </c>
      <c r="D29" s="11" t="s">
        <v>15</v>
      </c>
      <c r="E29" s="7">
        <v>0</v>
      </c>
      <c r="F29" s="20">
        <v>7.72</v>
      </c>
      <c r="G29" s="20">
        <v>9.1999999999999993</v>
      </c>
      <c r="H29" s="14">
        <f t="shared" si="0"/>
        <v>16.919999999999998</v>
      </c>
      <c r="I29" s="32">
        <f t="shared" si="1"/>
        <v>0</v>
      </c>
      <c r="J29" t="s">
        <v>57</v>
      </c>
      <c r="K29" s="18">
        <v>7.72</v>
      </c>
    </row>
    <row r="30" spans="2:11" x14ac:dyDescent="0.25">
      <c r="B30" s="9" t="s">
        <v>93</v>
      </c>
      <c r="C30" s="8" t="s">
        <v>34</v>
      </c>
      <c r="D30" s="11" t="s">
        <v>15</v>
      </c>
      <c r="E30" s="7">
        <v>97</v>
      </c>
      <c r="F30" s="20">
        <v>7.47</v>
      </c>
      <c r="G30" s="20">
        <v>9.1999999999999993</v>
      </c>
      <c r="H30" s="14">
        <f t="shared" si="0"/>
        <v>16.669999999999998</v>
      </c>
      <c r="I30" s="32">
        <f t="shared" si="1"/>
        <v>1616.9899999999998</v>
      </c>
      <c r="J30" t="s">
        <v>58</v>
      </c>
      <c r="K30" s="18">
        <v>7.47</v>
      </c>
    </row>
    <row r="31" spans="2:11" x14ac:dyDescent="0.25">
      <c r="B31" s="9" t="s">
        <v>94</v>
      </c>
      <c r="C31" s="8" t="s">
        <v>35</v>
      </c>
      <c r="D31" s="11" t="s">
        <v>15</v>
      </c>
      <c r="E31" s="7">
        <v>48</v>
      </c>
      <c r="F31" s="20">
        <v>6.79</v>
      </c>
      <c r="G31" s="20">
        <v>9.1999999999999993</v>
      </c>
      <c r="H31" s="14">
        <f t="shared" si="0"/>
        <v>15.989999999999998</v>
      </c>
      <c r="I31" s="32">
        <f t="shared" si="1"/>
        <v>767.52</v>
      </c>
      <c r="J31" t="s">
        <v>59</v>
      </c>
      <c r="K31" s="18">
        <v>6.79</v>
      </c>
    </row>
    <row r="32" spans="2:11" x14ac:dyDescent="0.25">
      <c r="B32" s="9" t="s">
        <v>95</v>
      </c>
      <c r="C32" s="8" t="s">
        <v>36</v>
      </c>
      <c r="D32" s="11" t="s">
        <v>15</v>
      </c>
      <c r="E32" s="7">
        <v>0</v>
      </c>
      <c r="F32" s="20">
        <v>6.12</v>
      </c>
      <c r="G32" s="20">
        <v>9.1999999999999993</v>
      </c>
      <c r="H32" s="14">
        <f t="shared" si="0"/>
        <v>15.32</v>
      </c>
      <c r="I32" s="32">
        <f t="shared" si="1"/>
        <v>0</v>
      </c>
      <c r="J32" t="s">
        <v>60</v>
      </c>
      <c r="K32" s="18">
        <v>6.12</v>
      </c>
    </row>
    <row r="33" spans="2:11" x14ac:dyDescent="0.25">
      <c r="B33" s="9" t="s">
        <v>96</v>
      </c>
      <c r="C33" s="8" t="s">
        <v>37</v>
      </c>
      <c r="D33" s="11" t="s">
        <v>15</v>
      </c>
      <c r="E33" s="7">
        <v>0</v>
      </c>
      <c r="F33" s="20">
        <v>5.89</v>
      </c>
      <c r="G33" s="20">
        <v>9.1999999999999993</v>
      </c>
      <c r="H33" s="14">
        <f t="shared" si="0"/>
        <v>15.09</v>
      </c>
      <c r="I33" s="32">
        <f t="shared" si="1"/>
        <v>0</v>
      </c>
      <c r="J33" t="s">
        <v>61</v>
      </c>
      <c r="K33" s="18">
        <v>5.89</v>
      </c>
    </row>
    <row r="34" spans="2:11" x14ac:dyDescent="0.25">
      <c r="B34" s="9" t="s">
        <v>97</v>
      </c>
      <c r="C34" s="8" t="s">
        <v>67</v>
      </c>
      <c r="D34" s="11" t="s">
        <v>15</v>
      </c>
      <c r="E34" s="7">
        <v>27</v>
      </c>
      <c r="F34" s="20">
        <v>12.3</v>
      </c>
      <c r="G34" s="20"/>
      <c r="H34" s="14">
        <f t="shared" si="0"/>
        <v>12.3</v>
      </c>
      <c r="I34" s="32">
        <f t="shared" si="1"/>
        <v>332.1</v>
      </c>
      <c r="J34" t="s">
        <v>62</v>
      </c>
      <c r="K34" s="18">
        <v>12.3</v>
      </c>
    </row>
    <row r="35" spans="2:11" x14ac:dyDescent="0.25">
      <c r="B35" s="9" t="s">
        <v>98</v>
      </c>
      <c r="C35" s="8" t="s">
        <v>38</v>
      </c>
      <c r="D35" s="11" t="s">
        <v>15</v>
      </c>
      <c r="E35" s="7">
        <v>0</v>
      </c>
      <c r="F35" s="20">
        <v>5.2</v>
      </c>
      <c r="G35" s="20"/>
      <c r="H35" s="14">
        <f t="shared" si="0"/>
        <v>5.2</v>
      </c>
      <c r="I35" s="32">
        <f t="shared" si="1"/>
        <v>0</v>
      </c>
      <c r="J35" t="s">
        <v>63</v>
      </c>
      <c r="K35" s="18">
        <v>5.2</v>
      </c>
    </row>
    <row r="36" spans="2:11" x14ac:dyDescent="0.25">
      <c r="B36" s="9" t="s">
        <v>99</v>
      </c>
      <c r="C36" s="8" t="s">
        <v>39</v>
      </c>
      <c r="D36" s="11" t="s">
        <v>15</v>
      </c>
      <c r="E36" s="7">
        <v>0</v>
      </c>
      <c r="F36" s="20"/>
      <c r="G36" s="20"/>
      <c r="H36" s="14">
        <f t="shared" si="0"/>
        <v>0</v>
      </c>
      <c r="I36" s="32">
        <f t="shared" si="1"/>
        <v>0</v>
      </c>
    </row>
    <row r="37" spans="2:11" x14ac:dyDescent="0.25">
      <c r="B37" s="9" t="s">
        <v>100</v>
      </c>
      <c r="C37" s="8" t="s">
        <v>68</v>
      </c>
      <c r="D37" s="11" t="s">
        <v>71</v>
      </c>
      <c r="E37" s="7">
        <v>56</v>
      </c>
      <c r="F37" s="20">
        <v>0.52</v>
      </c>
      <c r="G37" s="20"/>
      <c r="H37" s="14">
        <f t="shared" si="0"/>
        <v>0.52</v>
      </c>
      <c r="I37" s="32">
        <f t="shared" si="1"/>
        <v>29.12</v>
      </c>
      <c r="J37" t="s">
        <v>64</v>
      </c>
      <c r="K37" s="18">
        <v>0.52</v>
      </c>
    </row>
    <row r="38" spans="2:11" x14ac:dyDescent="0.25">
      <c r="B38" s="9" t="s">
        <v>101</v>
      </c>
      <c r="C38" s="8" t="s">
        <v>69</v>
      </c>
      <c r="D38" s="11" t="s">
        <v>71</v>
      </c>
      <c r="E38" s="20">
        <v>3</v>
      </c>
      <c r="F38" s="20">
        <v>0.63</v>
      </c>
      <c r="G38" s="20"/>
      <c r="H38" s="14">
        <f t="shared" si="0"/>
        <v>0.63</v>
      </c>
      <c r="I38" s="32">
        <f t="shared" si="1"/>
        <v>1.8900000000000001</v>
      </c>
      <c r="J38" t="s">
        <v>65</v>
      </c>
      <c r="K38" s="18">
        <v>0.63</v>
      </c>
    </row>
    <row r="39" spans="2:11" x14ac:dyDescent="0.25">
      <c r="B39" s="9" t="s">
        <v>102</v>
      </c>
      <c r="C39" s="8" t="s">
        <v>70</v>
      </c>
      <c r="D39" s="11" t="s">
        <v>15</v>
      </c>
      <c r="E39" s="20">
        <v>17</v>
      </c>
      <c r="F39" s="20">
        <v>0.18</v>
      </c>
      <c r="G39" s="20"/>
      <c r="H39" s="14">
        <f t="shared" si="0"/>
        <v>0.18</v>
      </c>
      <c r="I39" s="32">
        <f t="shared" si="1"/>
        <v>3.06</v>
      </c>
      <c r="J39" t="s">
        <v>66</v>
      </c>
      <c r="K39" s="18">
        <v>0.18</v>
      </c>
    </row>
    <row r="40" spans="2:11" x14ac:dyDescent="0.25">
      <c r="B40" s="9" t="s">
        <v>157</v>
      </c>
      <c r="C40" s="8" t="s">
        <v>158</v>
      </c>
      <c r="D40" s="11" t="s">
        <v>15</v>
      </c>
      <c r="E40" s="20">
        <v>1</v>
      </c>
      <c r="F40" s="20">
        <v>0</v>
      </c>
      <c r="G40" s="20">
        <v>580</v>
      </c>
      <c r="H40" s="14">
        <f t="shared" si="0"/>
        <v>580</v>
      </c>
      <c r="I40" s="32">
        <f t="shared" si="1"/>
        <v>580</v>
      </c>
    </row>
    <row r="41" spans="2:11" x14ac:dyDescent="0.25">
      <c r="B41" s="7"/>
      <c r="C41" s="8"/>
      <c r="D41" s="11"/>
      <c r="E41" s="7"/>
      <c r="F41" s="20"/>
      <c r="G41" s="20"/>
      <c r="H41" s="17"/>
      <c r="I41" s="31"/>
    </row>
    <row r="42" spans="2:11" s="24" customFormat="1" x14ac:dyDescent="0.25">
      <c r="B42" s="10" t="s">
        <v>103</v>
      </c>
      <c r="C42" s="22" t="s">
        <v>104</v>
      </c>
      <c r="D42" s="11"/>
      <c r="E42" s="10"/>
      <c r="F42" s="23"/>
      <c r="G42" s="23"/>
      <c r="H42" s="23"/>
      <c r="I42" s="33"/>
      <c r="K42" s="25"/>
    </row>
    <row r="43" spans="2:11" x14ac:dyDescent="0.25">
      <c r="B43" s="11" t="s">
        <v>105</v>
      </c>
      <c r="C43" s="8" t="s">
        <v>106</v>
      </c>
      <c r="D43" s="11" t="s">
        <v>15</v>
      </c>
      <c r="E43" s="7">
        <v>14</v>
      </c>
      <c r="F43" s="20">
        <v>0.57999999999999996</v>
      </c>
      <c r="G43" s="20"/>
      <c r="H43" s="14">
        <f t="shared" ref="H43:H71" si="2">G43+F43</f>
        <v>0.57999999999999996</v>
      </c>
      <c r="I43" s="32">
        <f t="shared" ref="I43:I71" si="3">H43*E43</f>
        <v>8.1199999999999992</v>
      </c>
      <c r="J43">
        <v>20</v>
      </c>
      <c r="K43" s="18">
        <f>J43*E43</f>
        <v>280</v>
      </c>
    </row>
    <row r="44" spans="2:11" x14ac:dyDescent="0.25">
      <c r="B44" s="11" t="s">
        <v>128</v>
      </c>
      <c r="C44" s="8" t="s">
        <v>107</v>
      </c>
      <c r="D44" s="11" t="s">
        <v>15</v>
      </c>
      <c r="E44" s="7">
        <v>14</v>
      </c>
      <c r="F44" s="20">
        <v>1.86</v>
      </c>
      <c r="G44" s="20"/>
      <c r="H44" s="14">
        <f t="shared" si="2"/>
        <v>1.86</v>
      </c>
      <c r="I44" s="32">
        <f t="shared" si="3"/>
        <v>26.040000000000003</v>
      </c>
      <c r="J44">
        <v>20</v>
      </c>
      <c r="K44" s="18">
        <f t="shared" ref="K44:K47" si="4">J44*E44</f>
        <v>280</v>
      </c>
    </row>
    <row r="45" spans="2:11" x14ac:dyDescent="0.25">
      <c r="B45" s="11" t="s">
        <v>129</v>
      </c>
      <c r="C45" s="8" t="s">
        <v>108</v>
      </c>
      <c r="D45" s="11" t="s">
        <v>15</v>
      </c>
      <c r="E45" s="7">
        <v>20</v>
      </c>
      <c r="F45" s="20">
        <v>21.3</v>
      </c>
      <c r="G45" s="20"/>
      <c r="H45" s="14">
        <f t="shared" si="2"/>
        <v>21.3</v>
      </c>
      <c r="I45" s="32">
        <f t="shared" si="3"/>
        <v>426</v>
      </c>
      <c r="J45">
        <v>20</v>
      </c>
      <c r="K45" s="18">
        <f t="shared" si="4"/>
        <v>400</v>
      </c>
    </row>
    <row r="46" spans="2:11" x14ac:dyDescent="0.25">
      <c r="B46" s="11" t="s">
        <v>130</v>
      </c>
      <c r="C46" s="8" t="s">
        <v>228</v>
      </c>
      <c r="D46" s="11" t="s">
        <v>15</v>
      </c>
      <c r="E46" s="7">
        <v>20</v>
      </c>
      <c r="F46" s="20">
        <v>92.14</v>
      </c>
      <c r="G46" s="20"/>
      <c r="H46" s="14">
        <f t="shared" si="2"/>
        <v>92.14</v>
      </c>
      <c r="I46" s="32">
        <f t="shared" si="3"/>
        <v>1842.8</v>
      </c>
      <c r="J46">
        <v>20</v>
      </c>
      <c r="K46" s="18">
        <f t="shared" si="4"/>
        <v>400</v>
      </c>
    </row>
    <row r="47" spans="2:11" x14ac:dyDescent="0.25">
      <c r="B47" s="11" t="s">
        <v>131</v>
      </c>
      <c r="C47" s="8" t="s">
        <v>127</v>
      </c>
      <c r="D47" s="11" t="s">
        <v>15</v>
      </c>
      <c r="E47" s="7">
        <v>14</v>
      </c>
      <c r="F47" s="20">
        <v>8.51</v>
      </c>
      <c r="G47" s="20"/>
      <c r="H47" s="14">
        <f t="shared" si="2"/>
        <v>8.51</v>
      </c>
      <c r="I47" s="32">
        <f t="shared" si="3"/>
        <v>119.14</v>
      </c>
      <c r="J47">
        <v>20</v>
      </c>
      <c r="K47" s="18">
        <f t="shared" si="4"/>
        <v>280</v>
      </c>
    </row>
    <row r="48" spans="2:11" x14ac:dyDescent="0.25">
      <c r="B48" s="11" t="s">
        <v>132</v>
      </c>
      <c r="C48" s="8" t="s">
        <v>116</v>
      </c>
      <c r="D48" s="7" t="s">
        <v>118</v>
      </c>
      <c r="E48" s="7">
        <v>0.8</v>
      </c>
      <c r="F48" s="20">
        <v>66.209999999999994</v>
      </c>
      <c r="G48" s="20"/>
      <c r="H48" s="14">
        <f t="shared" si="2"/>
        <v>66.209999999999994</v>
      </c>
      <c r="I48" s="32">
        <f t="shared" si="3"/>
        <v>52.967999999999996</v>
      </c>
    </row>
    <row r="49" spans="2:9" x14ac:dyDescent="0.25">
      <c r="B49" s="11" t="s">
        <v>133</v>
      </c>
      <c r="C49" s="8" t="s">
        <v>123</v>
      </c>
      <c r="D49" s="11" t="s">
        <v>15</v>
      </c>
      <c r="E49" s="7">
        <v>4</v>
      </c>
      <c r="F49" s="20">
        <v>62.14</v>
      </c>
      <c r="G49" s="20"/>
      <c r="H49" s="14">
        <f t="shared" si="2"/>
        <v>62.14</v>
      </c>
      <c r="I49" s="32">
        <f t="shared" si="3"/>
        <v>248.56</v>
      </c>
    </row>
    <row r="50" spans="2:9" x14ac:dyDescent="0.25">
      <c r="B50" s="11" t="s">
        <v>134</v>
      </c>
      <c r="C50" s="8" t="s">
        <v>124</v>
      </c>
      <c r="D50" s="11" t="s">
        <v>15</v>
      </c>
      <c r="E50" s="7">
        <v>8</v>
      </c>
      <c r="F50" s="20">
        <v>3.31</v>
      </c>
      <c r="G50" s="20"/>
      <c r="H50" s="14">
        <f t="shared" si="2"/>
        <v>3.31</v>
      </c>
      <c r="I50" s="32">
        <f t="shared" si="3"/>
        <v>26.48</v>
      </c>
    </row>
    <row r="51" spans="2:9" x14ac:dyDescent="0.25">
      <c r="B51" s="11" t="s">
        <v>135</v>
      </c>
      <c r="C51" s="8" t="s">
        <v>117</v>
      </c>
      <c r="D51" s="7" t="s">
        <v>119</v>
      </c>
      <c r="E51" s="7">
        <v>2</v>
      </c>
      <c r="F51" s="20">
        <v>43.96</v>
      </c>
      <c r="G51" s="20"/>
      <c r="H51" s="14">
        <f t="shared" si="2"/>
        <v>43.96</v>
      </c>
      <c r="I51" s="32">
        <f t="shared" si="3"/>
        <v>87.92</v>
      </c>
    </row>
    <row r="52" spans="2:9" x14ac:dyDescent="0.25">
      <c r="B52" s="11" t="s">
        <v>136</v>
      </c>
      <c r="C52" s="8" t="s">
        <v>152</v>
      </c>
      <c r="D52" s="11" t="s">
        <v>15</v>
      </c>
      <c r="E52" s="7">
        <v>23</v>
      </c>
      <c r="F52" s="20">
        <v>8.36</v>
      </c>
      <c r="G52" s="20"/>
      <c r="H52" s="14">
        <f t="shared" si="2"/>
        <v>8.36</v>
      </c>
      <c r="I52" s="32">
        <f t="shared" si="3"/>
        <v>192.27999999999997</v>
      </c>
    </row>
    <row r="53" spans="2:9" x14ac:dyDescent="0.25">
      <c r="B53" s="11" t="s">
        <v>137</v>
      </c>
      <c r="C53" s="8" t="s">
        <v>229</v>
      </c>
      <c r="D53" s="11" t="s">
        <v>15</v>
      </c>
      <c r="E53" s="7">
        <v>23</v>
      </c>
      <c r="F53" s="20">
        <v>19.2</v>
      </c>
      <c r="G53" s="20"/>
      <c r="H53" s="14">
        <f t="shared" si="2"/>
        <v>19.2</v>
      </c>
      <c r="I53" s="32">
        <f t="shared" si="3"/>
        <v>441.59999999999997</v>
      </c>
    </row>
    <row r="54" spans="2:9" x14ac:dyDescent="0.25">
      <c r="B54" s="11" t="s">
        <v>138</v>
      </c>
      <c r="C54" s="8" t="s">
        <v>153</v>
      </c>
      <c r="D54" s="11" t="s">
        <v>15</v>
      </c>
      <c r="E54" s="7">
        <v>3</v>
      </c>
      <c r="F54" s="20">
        <v>8.15</v>
      </c>
      <c r="G54" s="20"/>
      <c r="H54" s="14">
        <f t="shared" si="2"/>
        <v>8.15</v>
      </c>
      <c r="I54" s="32">
        <f t="shared" si="3"/>
        <v>24.450000000000003</v>
      </c>
    </row>
    <row r="55" spans="2:9" x14ac:dyDescent="0.25">
      <c r="B55" s="11" t="s">
        <v>139</v>
      </c>
      <c r="C55" s="8" t="s">
        <v>230</v>
      </c>
      <c r="D55" s="11" t="s">
        <v>15</v>
      </c>
      <c r="E55" s="7">
        <v>3</v>
      </c>
      <c r="F55" s="20">
        <v>19.2</v>
      </c>
      <c r="G55" s="20"/>
      <c r="H55" s="14">
        <f t="shared" si="2"/>
        <v>19.2</v>
      </c>
      <c r="I55" s="32">
        <f t="shared" si="3"/>
        <v>57.599999999999994</v>
      </c>
    </row>
    <row r="56" spans="2:9" x14ac:dyDescent="0.25">
      <c r="B56" s="11" t="s">
        <v>140</v>
      </c>
      <c r="C56" s="8" t="s">
        <v>126</v>
      </c>
      <c r="D56" s="11" t="s">
        <v>15</v>
      </c>
      <c r="E56" s="7">
        <v>2</v>
      </c>
      <c r="F56" s="20">
        <v>22.91</v>
      </c>
      <c r="G56" s="20"/>
      <c r="H56" s="14">
        <f t="shared" si="2"/>
        <v>22.91</v>
      </c>
      <c r="I56" s="32">
        <f t="shared" si="3"/>
        <v>45.82</v>
      </c>
    </row>
    <row r="57" spans="2:9" x14ac:dyDescent="0.25">
      <c r="B57" s="11" t="s">
        <v>141</v>
      </c>
      <c r="C57" s="8" t="s">
        <v>112</v>
      </c>
      <c r="D57" s="11" t="s">
        <v>15</v>
      </c>
      <c r="E57" s="7">
        <v>14</v>
      </c>
      <c r="F57" s="20">
        <v>0.41</v>
      </c>
      <c r="G57" s="20"/>
      <c r="H57" s="14">
        <f t="shared" si="2"/>
        <v>0.41</v>
      </c>
      <c r="I57" s="32">
        <f t="shared" si="3"/>
        <v>5.7399999999999993</v>
      </c>
    </row>
    <row r="58" spans="2:9" x14ac:dyDescent="0.25">
      <c r="B58" s="11" t="s">
        <v>142</v>
      </c>
      <c r="C58" s="8" t="s">
        <v>109</v>
      </c>
      <c r="D58" s="7" t="s">
        <v>120</v>
      </c>
      <c r="E58" s="7">
        <v>0.4</v>
      </c>
      <c r="F58" s="20">
        <v>39.96</v>
      </c>
      <c r="G58" s="20"/>
      <c r="H58" s="14">
        <f t="shared" si="2"/>
        <v>39.96</v>
      </c>
      <c r="I58" s="32">
        <f t="shared" si="3"/>
        <v>15.984000000000002</v>
      </c>
    </row>
    <row r="59" spans="2:9" x14ac:dyDescent="0.25">
      <c r="B59" s="11" t="s">
        <v>143</v>
      </c>
      <c r="C59" s="8" t="s">
        <v>111</v>
      </c>
      <c r="D59" s="7" t="s">
        <v>120</v>
      </c>
      <c r="E59" s="7">
        <v>0.2</v>
      </c>
      <c r="F59" s="20">
        <v>16.36</v>
      </c>
      <c r="G59" s="20"/>
      <c r="H59" s="14">
        <f t="shared" si="2"/>
        <v>16.36</v>
      </c>
      <c r="I59" s="32">
        <f t="shared" si="3"/>
        <v>3.2720000000000002</v>
      </c>
    </row>
    <row r="60" spans="2:9" x14ac:dyDescent="0.25">
      <c r="B60" s="11" t="s">
        <v>144</v>
      </c>
      <c r="C60" s="8" t="s">
        <v>110</v>
      </c>
      <c r="D60" s="7" t="s">
        <v>120</v>
      </c>
      <c r="E60" s="7">
        <v>0.2</v>
      </c>
      <c r="F60" s="20">
        <v>24.33</v>
      </c>
      <c r="G60" s="20"/>
      <c r="H60" s="14">
        <f t="shared" si="2"/>
        <v>24.33</v>
      </c>
      <c r="I60" s="32">
        <f t="shared" si="3"/>
        <v>4.8659999999999997</v>
      </c>
    </row>
    <row r="61" spans="2:9" x14ac:dyDescent="0.25">
      <c r="B61" s="11" t="s">
        <v>145</v>
      </c>
      <c r="C61" s="8" t="s">
        <v>114</v>
      </c>
      <c r="D61" s="7" t="s">
        <v>121</v>
      </c>
      <c r="E61" s="7">
        <v>9</v>
      </c>
      <c r="F61" s="20">
        <v>49.04</v>
      </c>
      <c r="G61" s="20"/>
      <c r="H61" s="14">
        <f t="shared" si="2"/>
        <v>49.04</v>
      </c>
      <c r="I61" s="32">
        <f t="shared" si="3"/>
        <v>441.36</v>
      </c>
    </row>
    <row r="62" spans="2:9" x14ac:dyDescent="0.25">
      <c r="B62" s="11" t="s">
        <v>146</v>
      </c>
      <c r="C62" s="8" t="s">
        <v>122</v>
      </c>
      <c r="D62" s="7" t="s">
        <v>121</v>
      </c>
      <c r="E62" s="7">
        <v>25</v>
      </c>
      <c r="F62" s="20">
        <v>62.11</v>
      </c>
      <c r="G62" s="20"/>
      <c r="H62" s="14">
        <f t="shared" si="2"/>
        <v>62.11</v>
      </c>
      <c r="I62" s="32">
        <f t="shared" si="3"/>
        <v>1552.75</v>
      </c>
    </row>
    <row r="63" spans="2:9" x14ac:dyDescent="0.25">
      <c r="B63" s="11" t="s">
        <v>147</v>
      </c>
      <c r="C63" s="8" t="s">
        <v>125</v>
      </c>
      <c r="D63" s="11" t="s">
        <v>15</v>
      </c>
      <c r="E63" s="7">
        <v>24</v>
      </c>
      <c r="F63" s="20">
        <v>0.78</v>
      </c>
      <c r="G63" s="20"/>
      <c r="H63" s="14">
        <f t="shared" si="2"/>
        <v>0.78</v>
      </c>
      <c r="I63" s="32">
        <f t="shared" si="3"/>
        <v>18.72</v>
      </c>
    </row>
    <row r="64" spans="2:9" x14ac:dyDescent="0.25">
      <c r="B64" s="11" t="s">
        <v>148</v>
      </c>
      <c r="C64" s="8" t="s">
        <v>231</v>
      </c>
      <c r="D64" s="11" t="s">
        <v>15</v>
      </c>
      <c r="E64" s="7">
        <v>4</v>
      </c>
      <c r="F64" s="20">
        <v>14.23</v>
      </c>
      <c r="G64" s="20"/>
      <c r="H64" s="14">
        <f t="shared" si="2"/>
        <v>14.23</v>
      </c>
      <c r="I64" s="32">
        <f t="shared" si="3"/>
        <v>56.92</v>
      </c>
    </row>
    <row r="65" spans="2:13" x14ac:dyDescent="0.25">
      <c r="B65" s="11" t="s">
        <v>149</v>
      </c>
      <c r="C65" s="8" t="s">
        <v>113</v>
      </c>
      <c r="D65" s="11" t="s">
        <v>15</v>
      </c>
      <c r="E65" s="7">
        <v>4</v>
      </c>
      <c r="F65" s="20">
        <v>3.27</v>
      </c>
      <c r="G65" s="20"/>
      <c r="H65" s="14">
        <f t="shared" si="2"/>
        <v>3.27</v>
      </c>
      <c r="I65" s="32">
        <f t="shared" si="3"/>
        <v>13.08</v>
      </c>
    </row>
    <row r="66" spans="2:13" x14ac:dyDescent="0.25">
      <c r="B66" s="11" t="s">
        <v>150</v>
      </c>
      <c r="C66" s="8" t="s">
        <v>115</v>
      </c>
      <c r="D66" s="11" t="s">
        <v>15</v>
      </c>
      <c r="E66" s="7">
        <v>9</v>
      </c>
      <c r="F66" s="20">
        <v>1.82</v>
      </c>
      <c r="G66" s="20"/>
      <c r="H66" s="14">
        <f t="shared" si="2"/>
        <v>1.82</v>
      </c>
      <c r="I66" s="32">
        <f t="shared" si="3"/>
        <v>16.38</v>
      </c>
    </row>
    <row r="67" spans="2:13" x14ac:dyDescent="0.25">
      <c r="B67" s="11" t="s">
        <v>151</v>
      </c>
      <c r="C67" s="8" t="s">
        <v>232</v>
      </c>
      <c r="D67" s="7" t="s">
        <v>71</v>
      </c>
      <c r="E67" s="7">
        <v>20</v>
      </c>
      <c r="F67" s="20">
        <v>20.16</v>
      </c>
      <c r="G67" s="20"/>
      <c r="H67" s="14">
        <f t="shared" si="2"/>
        <v>20.16</v>
      </c>
      <c r="I67" s="32">
        <f t="shared" si="3"/>
        <v>403.2</v>
      </c>
    </row>
    <row r="68" spans="2:13" x14ac:dyDescent="0.25">
      <c r="B68" s="11" t="s">
        <v>154</v>
      </c>
      <c r="C68" s="8" t="s">
        <v>233</v>
      </c>
      <c r="D68" s="7" t="s">
        <v>71</v>
      </c>
      <c r="E68" s="7">
        <v>20</v>
      </c>
      <c r="F68" s="20">
        <v>100.32</v>
      </c>
      <c r="G68" s="20"/>
      <c r="H68" s="14">
        <f t="shared" si="2"/>
        <v>100.32</v>
      </c>
      <c r="I68" s="32">
        <f t="shared" si="3"/>
        <v>2006.3999999999999</v>
      </c>
    </row>
    <row r="69" spans="2:13" x14ac:dyDescent="0.25">
      <c r="B69" s="11" t="s">
        <v>155</v>
      </c>
      <c r="C69" s="8" t="s">
        <v>159</v>
      </c>
      <c r="D69" s="7" t="s">
        <v>71</v>
      </c>
      <c r="E69" s="7">
        <v>20</v>
      </c>
      <c r="F69" s="20">
        <v>8.3800000000000008</v>
      </c>
      <c r="G69" s="20"/>
      <c r="H69" s="14">
        <f t="shared" si="2"/>
        <v>8.3800000000000008</v>
      </c>
      <c r="I69" s="32">
        <f t="shared" si="3"/>
        <v>167.60000000000002</v>
      </c>
    </row>
    <row r="70" spans="2:13" x14ac:dyDescent="0.25">
      <c r="B70" s="11" t="s">
        <v>156</v>
      </c>
      <c r="C70" s="8" t="s">
        <v>160</v>
      </c>
      <c r="D70" s="7" t="s">
        <v>71</v>
      </c>
      <c r="E70" s="7">
        <v>20</v>
      </c>
      <c r="F70" s="20">
        <v>18.5</v>
      </c>
      <c r="G70" s="20"/>
      <c r="H70" s="14">
        <f t="shared" si="2"/>
        <v>18.5</v>
      </c>
      <c r="I70" s="32">
        <f t="shared" si="3"/>
        <v>370</v>
      </c>
    </row>
    <row r="71" spans="2:13" x14ac:dyDescent="0.25">
      <c r="B71" s="11" t="s">
        <v>162</v>
      </c>
      <c r="C71" s="41" t="s">
        <v>161</v>
      </c>
      <c r="D71" s="7" t="s">
        <v>15</v>
      </c>
      <c r="E71" s="7">
        <v>1</v>
      </c>
      <c r="F71" s="20">
        <v>0</v>
      </c>
      <c r="G71" s="20">
        <v>356</v>
      </c>
      <c r="H71" s="20">
        <f t="shared" si="2"/>
        <v>356</v>
      </c>
      <c r="I71" s="31">
        <f t="shared" si="3"/>
        <v>356</v>
      </c>
    </row>
    <row r="72" spans="2:13" x14ac:dyDescent="0.25">
      <c r="B72" s="39"/>
      <c r="C72" s="42"/>
      <c r="D72" s="43"/>
      <c r="E72" s="43"/>
      <c r="F72" s="44"/>
      <c r="G72" s="20"/>
      <c r="H72" s="20"/>
      <c r="I72" s="31"/>
    </row>
    <row r="73" spans="2:13" x14ac:dyDescent="0.25">
      <c r="B73" s="10" t="s">
        <v>267</v>
      </c>
      <c r="C73" s="22" t="s">
        <v>249</v>
      </c>
      <c r="D73" s="11"/>
      <c r="E73" s="10"/>
      <c r="F73" s="23"/>
      <c r="G73" s="20"/>
      <c r="H73" s="14"/>
      <c r="I73" s="32"/>
    </row>
    <row r="74" spans="2:13" x14ac:dyDescent="0.25">
      <c r="B74" s="11" t="s">
        <v>268</v>
      </c>
      <c r="C74" s="8" t="s">
        <v>244</v>
      </c>
      <c r="D74" s="11" t="s">
        <v>15</v>
      </c>
      <c r="E74" s="7">
        <v>13</v>
      </c>
      <c r="F74" s="7">
        <v>0.66</v>
      </c>
      <c r="G74" s="20"/>
      <c r="H74" s="20">
        <f t="shared" ref="H74:H95" si="5">G74+F74</f>
        <v>0.66</v>
      </c>
      <c r="I74" s="31">
        <f t="shared" ref="I74:I95" si="6">H74*E74</f>
        <v>8.58</v>
      </c>
      <c r="K74" s="18">
        <v>20</v>
      </c>
      <c r="M74">
        <f t="shared" ref="M74:M95" si="7">K74*E74</f>
        <v>260</v>
      </c>
    </row>
    <row r="75" spans="2:13" x14ac:dyDescent="0.25">
      <c r="B75" s="11" t="s">
        <v>270</v>
      </c>
      <c r="C75" s="8" t="s">
        <v>254</v>
      </c>
      <c r="D75" s="11" t="s">
        <v>15</v>
      </c>
      <c r="E75" s="7">
        <v>2</v>
      </c>
      <c r="F75" s="7">
        <v>2.99</v>
      </c>
      <c r="G75" s="20"/>
      <c r="H75" s="20">
        <f t="shared" si="5"/>
        <v>2.99</v>
      </c>
      <c r="I75" s="31">
        <f t="shared" si="6"/>
        <v>5.98</v>
      </c>
      <c r="K75" s="18">
        <v>2</v>
      </c>
      <c r="M75">
        <f t="shared" si="7"/>
        <v>4</v>
      </c>
    </row>
    <row r="76" spans="2:13" x14ac:dyDescent="0.25">
      <c r="B76" s="11" t="s">
        <v>271</v>
      </c>
      <c r="C76" s="8" t="s">
        <v>253</v>
      </c>
      <c r="D76" s="11" t="s">
        <v>15</v>
      </c>
      <c r="E76" s="7">
        <v>6</v>
      </c>
      <c r="F76" s="7">
        <v>2.12</v>
      </c>
      <c r="G76" s="20"/>
      <c r="H76" s="20">
        <f t="shared" si="5"/>
        <v>2.12</v>
      </c>
      <c r="I76" s="31">
        <f t="shared" si="6"/>
        <v>12.72</v>
      </c>
      <c r="K76" s="18">
        <v>2</v>
      </c>
      <c r="M76">
        <f t="shared" si="7"/>
        <v>12</v>
      </c>
    </row>
    <row r="77" spans="2:13" x14ac:dyDescent="0.25">
      <c r="B77" s="11" t="s">
        <v>272</v>
      </c>
      <c r="C77" s="8" t="s">
        <v>251</v>
      </c>
      <c r="D77" s="11" t="s">
        <v>15</v>
      </c>
      <c r="E77" s="7">
        <v>13</v>
      </c>
      <c r="F77" s="7">
        <v>0.2</v>
      </c>
      <c r="G77" s="20"/>
      <c r="H77" s="20">
        <f t="shared" si="5"/>
        <v>0.2</v>
      </c>
      <c r="I77" s="31">
        <f t="shared" si="6"/>
        <v>2.6</v>
      </c>
      <c r="K77" s="18">
        <v>20</v>
      </c>
      <c r="M77">
        <f t="shared" si="7"/>
        <v>260</v>
      </c>
    </row>
    <row r="78" spans="2:13" x14ac:dyDescent="0.25">
      <c r="B78" s="11" t="s">
        <v>273</v>
      </c>
      <c r="C78" s="8" t="s">
        <v>252</v>
      </c>
      <c r="D78" s="11" t="s">
        <v>71</v>
      </c>
      <c r="E78" s="7">
        <v>12</v>
      </c>
      <c r="F78" s="7">
        <v>6.04</v>
      </c>
      <c r="G78" s="20"/>
      <c r="H78" s="20">
        <f t="shared" si="5"/>
        <v>6.04</v>
      </c>
      <c r="I78" s="31">
        <f t="shared" si="6"/>
        <v>72.48</v>
      </c>
      <c r="K78" s="18">
        <v>6</v>
      </c>
      <c r="M78">
        <f t="shared" si="7"/>
        <v>72</v>
      </c>
    </row>
    <row r="79" spans="2:13" x14ac:dyDescent="0.25">
      <c r="B79" s="11" t="s">
        <v>274</v>
      </c>
      <c r="C79" s="8" t="s">
        <v>262</v>
      </c>
      <c r="D79" s="11" t="s">
        <v>71</v>
      </c>
      <c r="E79" s="7">
        <v>32</v>
      </c>
      <c r="F79" s="7">
        <v>2.08</v>
      </c>
      <c r="G79" s="20"/>
      <c r="H79" s="20">
        <f t="shared" si="5"/>
        <v>2.08</v>
      </c>
      <c r="I79" s="31">
        <f t="shared" si="6"/>
        <v>66.56</v>
      </c>
      <c r="K79" s="18">
        <v>2</v>
      </c>
      <c r="M79">
        <f t="shared" si="7"/>
        <v>64</v>
      </c>
    </row>
    <row r="80" spans="2:13" x14ac:dyDescent="0.25">
      <c r="B80" s="11" t="s">
        <v>275</v>
      </c>
      <c r="C80" s="8" t="s">
        <v>256</v>
      </c>
      <c r="D80" s="11" t="s">
        <v>71</v>
      </c>
      <c r="E80" s="7">
        <v>16</v>
      </c>
      <c r="F80" s="7">
        <v>5.41</v>
      </c>
      <c r="G80" s="20"/>
      <c r="H80" s="20">
        <f t="shared" si="5"/>
        <v>5.41</v>
      </c>
      <c r="I80" s="31">
        <f t="shared" si="6"/>
        <v>86.56</v>
      </c>
      <c r="K80" s="18">
        <v>2</v>
      </c>
      <c r="M80">
        <f t="shared" si="7"/>
        <v>32</v>
      </c>
    </row>
    <row r="81" spans="2:13" x14ac:dyDescent="0.25">
      <c r="B81" s="11" t="s">
        <v>276</v>
      </c>
      <c r="C81" s="8" t="s">
        <v>245</v>
      </c>
      <c r="D81" s="11" t="s">
        <v>71</v>
      </c>
      <c r="E81" s="7">
        <v>80</v>
      </c>
      <c r="F81" s="7">
        <v>2.16</v>
      </c>
      <c r="G81" s="20"/>
      <c r="H81" s="20">
        <f t="shared" si="5"/>
        <v>2.16</v>
      </c>
      <c r="I81" s="31">
        <f t="shared" si="6"/>
        <v>172.8</v>
      </c>
      <c r="K81" s="18">
        <v>20</v>
      </c>
      <c r="M81">
        <f t="shared" si="7"/>
        <v>1600</v>
      </c>
    </row>
    <row r="82" spans="2:13" x14ac:dyDescent="0.25">
      <c r="B82" s="11" t="s">
        <v>277</v>
      </c>
      <c r="C82" s="8" t="s">
        <v>247</v>
      </c>
      <c r="D82" s="11" t="s">
        <v>71</v>
      </c>
      <c r="E82" s="7">
        <v>26</v>
      </c>
      <c r="F82" s="7">
        <v>6.82</v>
      </c>
      <c r="G82" s="20"/>
      <c r="H82" s="20">
        <f t="shared" si="5"/>
        <v>6.82</v>
      </c>
      <c r="I82" s="31">
        <f t="shared" si="6"/>
        <v>177.32</v>
      </c>
      <c r="K82" s="18">
        <v>20</v>
      </c>
      <c r="M82">
        <f t="shared" si="7"/>
        <v>520</v>
      </c>
    </row>
    <row r="83" spans="2:13" x14ac:dyDescent="0.25">
      <c r="B83" s="11" t="s">
        <v>278</v>
      </c>
      <c r="C83" s="8" t="s">
        <v>269</v>
      </c>
      <c r="D83" s="11" t="s">
        <v>119</v>
      </c>
      <c r="E83" s="7">
        <v>1</v>
      </c>
      <c r="F83" s="7">
        <v>3.72</v>
      </c>
      <c r="G83" s="20"/>
      <c r="H83" s="20">
        <f t="shared" si="5"/>
        <v>3.72</v>
      </c>
      <c r="I83" s="31">
        <f t="shared" si="6"/>
        <v>3.72</v>
      </c>
      <c r="K83" s="18">
        <v>2</v>
      </c>
      <c r="M83">
        <f t="shared" si="7"/>
        <v>2</v>
      </c>
    </row>
    <row r="84" spans="2:13" x14ac:dyDescent="0.25">
      <c r="B84" s="11" t="s">
        <v>279</v>
      </c>
      <c r="C84" s="8" t="s">
        <v>250</v>
      </c>
      <c r="D84" s="11" t="s">
        <v>15</v>
      </c>
      <c r="E84" s="7">
        <v>13</v>
      </c>
      <c r="F84" s="7">
        <v>0.21</v>
      </c>
      <c r="G84" s="20"/>
      <c r="H84" s="20">
        <f t="shared" si="5"/>
        <v>0.21</v>
      </c>
      <c r="I84" s="31">
        <f t="shared" si="6"/>
        <v>2.73</v>
      </c>
      <c r="K84" s="18">
        <v>20</v>
      </c>
      <c r="M84">
        <f t="shared" si="7"/>
        <v>260</v>
      </c>
    </row>
    <row r="85" spans="2:13" x14ac:dyDescent="0.25">
      <c r="B85" s="11" t="s">
        <v>280</v>
      </c>
      <c r="C85" s="8" t="s">
        <v>255</v>
      </c>
      <c r="D85" s="11" t="s">
        <v>15</v>
      </c>
      <c r="E85" s="7">
        <v>2</v>
      </c>
      <c r="F85" s="7">
        <v>4.72</v>
      </c>
      <c r="G85" s="20"/>
      <c r="H85" s="20">
        <f t="shared" si="5"/>
        <v>4.72</v>
      </c>
      <c r="I85" s="31">
        <f t="shared" si="6"/>
        <v>9.44</v>
      </c>
      <c r="K85" s="18">
        <v>2</v>
      </c>
      <c r="M85">
        <f t="shared" si="7"/>
        <v>4</v>
      </c>
    </row>
    <row r="86" spans="2:13" x14ac:dyDescent="0.25">
      <c r="B86" s="11" t="s">
        <v>281</v>
      </c>
      <c r="C86" s="8" t="s">
        <v>261</v>
      </c>
      <c r="D86" s="11" t="s">
        <v>15</v>
      </c>
      <c r="E86" s="7">
        <v>4</v>
      </c>
      <c r="F86" s="7">
        <v>2.29</v>
      </c>
      <c r="G86" s="20"/>
      <c r="H86" s="20">
        <f t="shared" si="5"/>
        <v>2.29</v>
      </c>
      <c r="I86" s="31">
        <f t="shared" si="6"/>
        <v>9.16</v>
      </c>
      <c r="K86" s="18">
        <v>2</v>
      </c>
      <c r="M86">
        <f t="shared" si="7"/>
        <v>8</v>
      </c>
    </row>
    <row r="87" spans="2:13" x14ac:dyDescent="0.25">
      <c r="B87" s="11" t="s">
        <v>282</v>
      </c>
      <c r="C87" s="8" t="s">
        <v>265</v>
      </c>
      <c r="D87" s="11" t="s">
        <v>15</v>
      </c>
      <c r="E87" s="7">
        <v>4</v>
      </c>
      <c r="F87" s="7">
        <v>3.25</v>
      </c>
      <c r="G87" s="20"/>
      <c r="H87" s="20">
        <f t="shared" si="5"/>
        <v>3.25</v>
      </c>
      <c r="I87" s="31">
        <f t="shared" si="6"/>
        <v>13</v>
      </c>
      <c r="K87" s="18">
        <v>2</v>
      </c>
      <c r="M87">
        <f t="shared" si="7"/>
        <v>8</v>
      </c>
    </row>
    <row r="88" spans="2:13" x14ac:dyDescent="0.25">
      <c r="B88" s="11" t="s">
        <v>283</v>
      </c>
      <c r="C88" s="8" t="s">
        <v>260</v>
      </c>
      <c r="D88" s="11" t="s">
        <v>15</v>
      </c>
      <c r="E88" s="7">
        <v>2</v>
      </c>
      <c r="F88" s="7">
        <v>5.46</v>
      </c>
      <c r="G88" s="20"/>
      <c r="H88" s="20">
        <f t="shared" si="5"/>
        <v>5.46</v>
      </c>
      <c r="I88" s="31">
        <f t="shared" si="6"/>
        <v>10.92</v>
      </c>
      <c r="K88" s="18">
        <v>2</v>
      </c>
      <c r="M88">
        <f t="shared" si="7"/>
        <v>4</v>
      </c>
    </row>
    <row r="89" spans="2:13" x14ac:dyDescent="0.25">
      <c r="B89" s="11" t="s">
        <v>284</v>
      </c>
      <c r="C89" s="8" t="s">
        <v>264</v>
      </c>
      <c r="D89" s="11" t="s">
        <v>15</v>
      </c>
      <c r="E89" s="7">
        <v>32</v>
      </c>
      <c r="F89" s="7">
        <v>0.11</v>
      </c>
      <c r="G89" s="20"/>
      <c r="H89" s="20">
        <f t="shared" si="5"/>
        <v>0.11</v>
      </c>
      <c r="I89" s="31">
        <f t="shared" si="6"/>
        <v>3.52</v>
      </c>
      <c r="K89" s="18">
        <v>2</v>
      </c>
      <c r="M89">
        <f t="shared" si="7"/>
        <v>64</v>
      </c>
    </row>
    <row r="90" spans="2:13" x14ac:dyDescent="0.25">
      <c r="B90" s="11" t="s">
        <v>285</v>
      </c>
      <c r="C90" s="8" t="s">
        <v>258</v>
      </c>
      <c r="D90" s="11" t="s">
        <v>15</v>
      </c>
      <c r="E90" s="7">
        <v>10</v>
      </c>
      <c r="F90" s="7">
        <v>0.26</v>
      </c>
      <c r="G90" s="20"/>
      <c r="H90" s="20">
        <f t="shared" si="5"/>
        <v>0.26</v>
      </c>
      <c r="I90" s="31">
        <f t="shared" si="6"/>
        <v>2.6</v>
      </c>
      <c r="K90" s="18">
        <v>2</v>
      </c>
      <c r="M90">
        <f t="shared" si="7"/>
        <v>20</v>
      </c>
    </row>
    <row r="91" spans="2:13" x14ac:dyDescent="0.25">
      <c r="B91" s="11" t="s">
        <v>286</v>
      </c>
      <c r="C91" s="8" t="s">
        <v>259</v>
      </c>
      <c r="D91" s="11" t="s">
        <v>15</v>
      </c>
      <c r="E91" s="7">
        <v>10</v>
      </c>
      <c r="F91" s="7">
        <v>0.69</v>
      </c>
      <c r="G91" s="20"/>
      <c r="H91" s="20">
        <f t="shared" si="5"/>
        <v>0.69</v>
      </c>
      <c r="I91" s="31">
        <f t="shared" si="6"/>
        <v>6.8999999999999995</v>
      </c>
      <c r="K91" s="18">
        <v>2</v>
      </c>
      <c r="M91">
        <f t="shared" si="7"/>
        <v>20</v>
      </c>
    </row>
    <row r="92" spans="2:13" x14ac:dyDescent="0.25">
      <c r="B92" s="11" t="s">
        <v>287</v>
      </c>
      <c r="C92" s="8" t="s">
        <v>257</v>
      </c>
      <c r="D92" s="11" t="s">
        <v>71</v>
      </c>
      <c r="E92" s="7">
        <v>2</v>
      </c>
      <c r="F92" s="7">
        <v>10.35</v>
      </c>
      <c r="G92" s="20"/>
      <c r="H92" s="20">
        <f t="shared" si="5"/>
        <v>10.35</v>
      </c>
      <c r="I92" s="31">
        <f t="shared" si="6"/>
        <v>20.7</v>
      </c>
      <c r="K92" s="18">
        <v>2</v>
      </c>
      <c r="M92">
        <f t="shared" si="7"/>
        <v>4</v>
      </c>
    </row>
    <row r="93" spans="2:13" x14ac:dyDescent="0.25">
      <c r="B93" s="11" t="s">
        <v>288</v>
      </c>
      <c r="C93" s="8" t="s">
        <v>263</v>
      </c>
      <c r="D93" s="11" t="s">
        <v>71</v>
      </c>
      <c r="E93" s="7">
        <v>4</v>
      </c>
      <c r="F93" s="7">
        <v>7.78</v>
      </c>
      <c r="G93" s="20"/>
      <c r="H93" s="20">
        <f t="shared" si="5"/>
        <v>7.78</v>
      </c>
      <c r="I93" s="31">
        <f t="shared" si="6"/>
        <v>31.12</v>
      </c>
      <c r="K93" s="18">
        <v>2</v>
      </c>
      <c r="M93">
        <f t="shared" si="7"/>
        <v>8</v>
      </c>
    </row>
    <row r="94" spans="2:13" x14ac:dyDescent="0.25">
      <c r="B94" s="11" t="s">
        <v>289</v>
      </c>
      <c r="C94" s="8" t="s">
        <v>246</v>
      </c>
      <c r="D94" s="11" t="s">
        <v>15</v>
      </c>
      <c r="E94" s="7">
        <v>9</v>
      </c>
      <c r="F94" s="7">
        <v>3.14</v>
      </c>
      <c r="G94" s="20"/>
      <c r="H94" s="20">
        <f t="shared" si="5"/>
        <v>3.14</v>
      </c>
      <c r="I94" s="31">
        <f t="shared" si="6"/>
        <v>28.26</v>
      </c>
      <c r="K94" s="18">
        <v>20</v>
      </c>
      <c r="M94">
        <f t="shared" si="7"/>
        <v>180</v>
      </c>
    </row>
    <row r="95" spans="2:13" x14ac:dyDescent="0.25">
      <c r="B95" s="11" t="s">
        <v>290</v>
      </c>
      <c r="C95" s="8" t="s">
        <v>266</v>
      </c>
      <c r="D95" s="11" t="s">
        <v>15</v>
      </c>
      <c r="E95" s="7">
        <v>0.4</v>
      </c>
      <c r="F95" s="7">
        <v>70.8</v>
      </c>
      <c r="G95" s="20"/>
      <c r="H95" s="20">
        <f t="shared" si="5"/>
        <v>70.8</v>
      </c>
      <c r="I95" s="31">
        <f t="shared" si="6"/>
        <v>28.32</v>
      </c>
      <c r="K95" s="18">
        <v>2</v>
      </c>
      <c r="M95">
        <f t="shared" si="7"/>
        <v>0.8</v>
      </c>
    </row>
    <row r="96" spans="2:13" x14ac:dyDescent="0.25">
      <c r="B96" s="7"/>
      <c r="C96" s="28" t="s">
        <v>163</v>
      </c>
      <c r="D96" s="7"/>
      <c r="E96" s="7"/>
      <c r="F96" s="20"/>
      <c r="G96" s="20"/>
      <c r="H96" s="17"/>
      <c r="I96" s="30">
        <f>SUM(I9:I95)</f>
        <v>87054.180000000008</v>
      </c>
    </row>
    <row r="97" spans="2:9" x14ac:dyDescent="0.25">
      <c r="B97" s="7"/>
      <c r="C97" s="28"/>
      <c r="D97" s="7"/>
      <c r="E97" s="7"/>
      <c r="F97" s="20"/>
      <c r="G97" s="20"/>
      <c r="H97" s="17"/>
      <c r="I97" s="30"/>
    </row>
    <row r="98" spans="2:9" x14ac:dyDescent="0.25">
      <c r="B98" s="19" t="s">
        <v>164</v>
      </c>
      <c r="C98" s="6" t="s">
        <v>165</v>
      </c>
      <c r="D98" s="7"/>
      <c r="E98" s="7"/>
      <c r="F98" s="20"/>
      <c r="G98" s="20"/>
      <c r="H98" s="17"/>
      <c r="I98" s="30"/>
    </row>
    <row r="99" spans="2:9" x14ac:dyDescent="0.25">
      <c r="B99" s="10" t="s">
        <v>380</v>
      </c>
      <c r="C99" s="6" t="s">
        <v>74</v>
      </c>
      <c r="D99" s="7"/>
      <c r="E99" s="7"/>
      <c r="F99" s="20"/>
      <c r="G99" s="20"/>
      <c r="H99" s="17"/>
      <c r="I99" s="31"/>
    </row>
    <row r="100" spans="2:9" ht="75" x14ac:dyDescent="0.25">
      <c r="B100" s="9" t="s">
        <v>381</v>
      </c>
      <c r="C100" s="35" t="s">
        <v>167</v>
      </c>
      <c r="D100" s="11" t="s">
        <v>15</v>
      </c>
      <c r="E100" s="9">
        <v>2</v>
      </c>
      <c r="F100" s="14">
        <v>49333</v>
      </c>
      <c r="G100" s="14">
        <v>3488</v>
      </c>
      <c r="H100" s="14">
        <f t="shared" ref="H100" si="8">G100+F100</f>
        <v>52821</v>
      </c>
      <c r="I100" s="32">
        <f t="shared" ref="I100" si="9">H100*E100</f>
        <v>105642</v>
      </c>
    </row>
    <row r="101" spans="2:9" ht="75" x14ac:dyDescent="0.25">
      <c r="B101" s="36" t="s">
        <v>166</v>
      </c>
      <c r="C101" s="13" t="s">
        <v>13</v>
      </c>
      <c r="D101" s="11" t="s">
        <v>15</v>
      </c>
      <c r="E101" s="9">
        <v>2</v>
      </c>
      <c r="F101" s="14">
        <v>34532</v>
      </c>
      <c r="G101" s="14">
        <v>2325</v>
      </c>
      <c r="H101" s="14">
        <f>G101+F101</f>
        <v>36857</v>
      </c>
      <c r="I101" s="32">
        <f>H101*E101</f>
        <v>73714</v>
      </c>
    </row>
    <row r="102" spans="2:9" x14ac:dyDescent="0.25">
      <c r="B102" s="36" t="s">
        <v>318</v>
      </c>
      <c r="C102" s="13" t="s">
        <v>319</v>
      </c>
      <c r="D102" s="11" t="s">
        <v>15</v>
      </c>
      <c r="E102" s="9">
        <v>2</v>
      </c>
      <c r="F102" s="14">
        <v>4054</v>
      </c>
      <c r="G102" s="14">
        <v>458</v>
      </c>
      <c r="H102" s="14">
        <f>G102+F102</f>
        <v>4512</v>
      </c>
      <c r="I102" s="32">
        <f>H102*E102</f>
        <v>9024</v>
      </c>
    </row>
    <row r="103" spans="2:9" x14ac:dyDescent="0.25">
      <c r="B103" s="7"/>
      <c r="C103" s="8"/>
      <c r="D103" s="7"/>
      <c r="E103" s="7"/>
      <c r="F103" s="20"/>
      <c r="G103" s="20"/>
      <c r="H103" s="14"/>
      <c r="I103" s="32"/>
    </row>
    <row r="104" spans="2:9" x14ac:dyDescent="0.25">
      <c r="B104" s="10" t="s">
        <v>168</v>
      </c>
      <c r="C104" s="22" t="s">
        <v>73</v>
      </c>
      <c r="D104" s="10"/>
      <c r="E104" s="10"/>
      <c r="F104" s="23"/>
      <c r="G104" s="23"/>
      <c r="H104" s="14"/>
      <c r="I104" s="32"/>
    </row>
    <row r="105" spans="2:9" x14ac:dyDescent="0.25">
      <c r="B105" s="9" t="s">
        <v>169</v>
      </c>
      <c r="C105" s="8" t="s">
        <v>16</v>
      </c>
      <c r="D105" s="11" t="s">
        <v>15</v>
      </c>
      <c r="E105" s="7">
        <v>192</v>
      </c>
      <c r="F105" s="20">
        <v>0.61</v>
      </c>
      <c r="G105" s="20"/>
      <c r="H105" s="14">
        <f t="shared" ref="H105:H133" si="10">G105+F105</f>
        <v>0.61</v>
      </c>
      <c r="I105" s="32">
        <f t="shared" ref="I105:I133" si="11">H105*E105</f>
        <v>117.12</v>
      </c>
    </row>
    <row r="106" spans="2:9" x14ac:dyDescent="0.25">
      <c r="B106" s="9" t="s">
        <v>170</v>
      </c>
      <c r="C106" s="8" t="s">
        <v>17</v>
      </c>
      <c r="D106" s="11" t="s">
        <v>15</v>
      </c>
      <c r="E106" s="7">
        <v>139</v>
      </c>
      <c r="F106" s="20">
        <v>0.93</v>
      </c>
      <c r="G106" s="20"/>
      <c r="H106" s="14">
        <f t="shared" si="10"/>
        <v>0.93</v>
      </c>
      <c r="I106" s="32">
        <f t="shared" si="11"/>
        <v>129.27000000000001</v>
      </c>
    </row>
    <row r="107" spans="2:9" x14ac:dyDescent="0.25">
      <c r="B107" s="9" t="s">
        <v>171</v>
      </c>
      <c r="C107" s="8" t="s">
        <v>18</v>
      </c>
      <c r="D107" s="11" t="s">
        <v>15</v>
      </c>
      <c r="E107" s="7">
        <v>73</v>
      </c>
      <c r="F107" s="20">
        <v>0.35</v>
      </c>
      <c r="G107" s="20"/>
      <c r="H107" s="14">
        <f t="shared" si="10"/>
        <v>0.35</v>
      </c>
      <c r="I107" s="32">
        <f t="shared" si="11"/>
        <v>25.549999999999997</v>
      </c>
    </row>
    <row r="108" spans="2:9" x14ac:dyDescent="0.25">
      <c r="B108" s="9" t="s">
        <v>172</v>
      </c>
      <c r="C108" s="8" t="s">
        <v>19</v>
      </c>
      <c r="D108" s="11" t="s">
        <v>15</v>
      </c>
      <c r="E108" s="7">
        <v>55</v>
      </c>
      <c r="F108" s="20">
        <v>0.7</v>
      </c>
      <c r="G108" s="20"/>
      <c r="H108" s="14">
        <f t="shared" si="10"/>
        <v>0.7</v>
      </c>
      <c r="I108" s="32">
        <f t="shared" si="11"/>
        <v>38.5</v>
      </c>
    </row>
    <row r="109" spans="2:9" x14ac:dyDescent="0.25">
      <c r="B109" s="9" t="s">
        <v>173</v>
      </c>
      <c r="C109" s="8" t="s">
        <v>20</v>
      </c>
      <c r="D109" s="11" t="s">
        <v>15</v>
      </c>
      <c r="E109" s="7">
        <v>4</v>
      </c>
      <c r="F109" s="20">
        <v>11.04</v>
      </c>
      <c r="G109" s="20"/>
      <c r="H109" s="14">
        <f t="shared" si="10"/>
        <v>11.04</v>
      </c>
      <c r="I109" s="32">
        <f t="shared" si="11"/>
        <v>44.16</v>
      </c>
    </row>
    <row r="110" spans="2:9" x14ac:dyDescent="0.25">
      <c r="B110" s="9" t="s">
        <v>174</v>
      </c>
      <c r="C110" s="8" t="s">
        <v>21</v>
      </c>
      <c r="D110" s="11" t="s">
        <v>15</v>
      </c>
      <c r="E110" s="7">
        <v>0</v>
      </c>
      <c r="F110" s="20">
        <v>4.74</v>
      </c>
      <c r="G110" s="20"/>
      <c r="H110" s="14">
        <f t="shared" si="10"/>
        <v>4.74</v>
      </c>
      <c r="I110" s="32">
        <f t="shared" si="11"/>
        <v>0</v>
      </c>
    </row>
    <row r="111" spans="2:9" x14ac:dyDescent="0.25">
      <c r="B111" s="9" t="s">
        <v>175</v>
      </c>
      <c r="C111" s="8" t="s">
        <v>22</v>
      </c>
      <c r="D111" s="11" t="s">
        <v>15</v>
      </c>
      <c r="E111" s="7">
        <v>11</v>
      </c>
      <c r="F111" s="20">
        <v>8.25</v>
      </c>
      <c r="G111" s="20"/>
      <c r="H111" s="14">
        <f t="shared" si="10"/>
        <v>8.25</v>
      </c>
      <c r="I111" s="32">
        <f t="shared" si="11"/>
        <v>90.75</v>
      </c>
    </row>
    <row r="112" spans="2:9" x14ac:dyDescent="0.25">
      <c r="B112" s="9" t="s">
        <v>176</v>
      </c>
      <c r="C112" s="8" t="s">
        <v>23</v>
      </c>
      <c r="D112" s="11" t="s">
        <v>15</v>
      </c>
      <c r="E112" s="7">
        <v>24</v>
      </c>
      <c r="F112" s="20">
        <v>0.11</v>
      </c>
      <c r="G112" s="20"/>
      <c r="H112" s="14">
        <f t="shared" si="10"/>
        <v>0.11</v>
      </c>
      <c r="I112" s="32">
        <f t="shared" si="11"/>
        <v>2.64</v>
      </c>
    </row>
    <row r="113" spans="2:9" x14ac:dyDescent="0.25">
      <c r="B113" s="9" t="s">
        <v>177</v>
      </c>
      <c r="C113" s="8" t="s">
        <v>24</v>
      </c>
      <c r="D113" s="11" t="s">
        <v>15</v>
      </c>
      <c r="E113" s="7">
        <v>24</v>
      </c>
      <c r="F113" s="20">
        <v>0.04</v>
      </c>
      <c r="G113" s="20"/>
      <c r="H113" s="14">
        <f t="shared" si="10"/>
        <v>0.04</v>
      </c>
      <c r="I113" s="32">
        <f t="shared" si="11"/>
        <v>0.96</v>
      </c>
    </row>
    <row r="114" spans="2:9" x14ac:dyDescent="0.25">
      <c r="B114" s="9" t="s">
        <v>178</v>
      </c>
      <c r="C114" s="8" t="s">
        <v>25</v>
      </c>
      <c r="D114" s="11" t="s">
        <v>15</v>
      </c>
      <c r="E114" s="7">
        <v>48</v>
      </c>
      <c r="F114" s="20">
        <v>0.17</v>
      </c>
      <c r="G114" s="20"/>
      <c r="H114" s="14">
        <f t="shared" si="10"/>
        <v>0.17</v>
      </c>
      <c r="I114" s="32">
        <f t="shared" si="11"/>
        <v>8.16</v>
      </c>
    </row>
    <row r="115" spans="2:9" x14ac:dyDescent="0.25">
      <c r="B115" s="9" t="s">
        <v>179</v>
      </c>
      <c r="C115" s="8" t="s">
        <v>26</v>
      </c>
      <c r="D115" s="11" t="s">
        <v>15</v>
      </c>
      <c r="E115" s="7">
        <v>48</v>
      </c>
      <c r="F115" s="20">
        <v>0.06</v>
      </c>
      <c r="G115" s="20"/>
      <c r="H115" s="14">
        <f t="shared" si="10"/>
        <v>0.06</v>
      </c>
      <c r="I115" s="32">
        <f t="shared" si="11"/>
        <v>2.88</v>
      </c>
    </row>
    <row r="116" spans="2:9" x14ac:dyDescent="0.25">
      <c r="B116" s="9" t="s">
        <v>180</v>
      </c>
      <c r="C116" s="8" t="s">
        <v>27</v>
      </c>
      <c r="D116" s="11" t="s">
        <v>15</v>
      </c>
      <c r="E116" s="7">
        <v>8</v>
      </c>
      <c r="F116" s="20">
        <v>0.85</v>
      </c>
      <c r="G116" s="20"/>
      <c r="H116" s="14">
        <f t="shared" si="10"/>
        <v>0.85</v>
      </c>
      <c r="I116" s="32">
        <f t="shared" si="11"/>
        <v>6.8</v>
      </c>
    </row>
    <row r="117" spans="2:9" x14ac:dyDescent="0.25">
      <c r="B117" s="9" t="s">
        <v>181</v>
      </c>
      <c r="C117" s="8" t="s">
        <v>28</v>
      </c>
      <c r="D117" s="11" t="s">
        <v>15</v>
      </c>
      <c r="E117" s="7">
        <v>16</v>
      </c>
      <c r="F117" s="20">
        <v>1.06</v>
      </c>
      <c r="G117" s="20"/>
      <c r="H117" s="14">
        <f t="shared" si="10"/>
        <v>1.06</v>
      </c>
      <c r="I117" s="32">
        <f t="shared" si="11"/>
        <v>16.96</v>
      </c>
    </row>
    <row r="118" spans="2:9" x14ac:dyDescent="0.25">
      <c r="B118" s="9" t="s">
        <v>182</v>
      </c>
      <c r="C118" s="8" t="s">
        <v>29</v>
      </c>
      <c r="D118" s="11" t="s">
        <v>15</v>
      </c>
      <c r="E118" s="7">
        <v>5</v>
      </c>
      <c r="F118" s="20">
        <v>2.16</v>
      </c>
      <c r="G118" s="20"/>
      <c r="H118" s="14">
        <f t="shared" si="10"/>
        <v>2.16</v>
      </c>
      <c r="I118" s="32">
        <f t="shared" si="11"/>
        <v>10.8</v>
      </c>
    </row>
    <row r="119" spans="2:9" x14ac:dyDescent="0.25">
      <c r="B119" s="9" t="s">
        <v>183</v>
      </c>
      <c r="C119" s="8" t="s">
        <v>30</v>
      </c>
      <c r="D119" s="11" t="s">
        <v>15</v>
      </c>
      <c r="E119" s="7">
        <v>10</v>
      </c>
      <c r="F119" s="20">
        <v>5.52</v>
      </c>
      <c r="G119" s="20"/>
      <c r="H119" s="14">
        <f t="shared" si="10"/>
        <v>5.52</v>
      </c>
      <c r="I119" s="32">
        <f t="shared" si="11"/>
        <v>55.199999999999996</v>
      </c>
    </row>
    <row r="120" spans="2:9" x14ac:dyDescent="0.25">
      <c r="B120" s="9" t="s">
        <v>184</v>
      </c>
      <c r="C120" s="8" t="s">
        <v>31</v>
      </c>
      <c r="D120" s="11" t="s">
        <v>15</v>
      </c>
      <c r="E120" s="7">
        <v>0</v>
      </c>
      <c r="F120" s="20">
        <v>9.82</v>
      </c>
      <c r="G120" s="20">
        <v>9.1999999999999993</v>
      </c>
      <c r="H120" s="14">
        <f t="shared" si="10"/>
        <v>19.02</v>
      </c>
      <c r="I120" s="32">
        <f t="shared" si="11"/>
        <v>0</v>
      </c>
    </row>
    <row r="121" spans="2:9" x14ac:dyDescent="0.25">
      <c r="B121" s="9" t="s">
        <v>185</v>
      </c>
      <c r="C121" s="8" t="s">
        <v>32</v>
      </c>
      <c r="D121" s="11" t="s">
        <v>15</v>
      </c>
      <c r="E121" s="7">
        <v>0</v>
      </c>
      <c r="F121" s="20">
        <v>8.75</v>
      </c>
      <c r="G121" s="20">
        <v>9.1999999999999993</v>
      </c>
      <c r="H121" s="14">
        <f t="shared" si="10"/>
        <v>17.95</v>
      </c>
      <c r="I121" s="32">
        <f t="shared" si="11"/>
        <v>0</v>
      </c>
    </row>
    <row r="122" spans="2:9" x14ac:dyDescent="0.25">
      <c r="B122" s="9" t="s">
        <v>186</v>
      </c>
      <c r="C122" s="8" t="s">
        <v>33</v>
      </c>
      <c r="D122" s="11" t="s">
        <v>15</v>
      </c>
      <c r="E122" s="7">
        <v>84</v>
      </c>
      <c r="F122" s="20">
        <v>7.72</v>
      </c>
      <c r="G122" s="20">
        <v>9.1999999999999993</v>
      </c>
      <c r="H122" s="14">
        <f t="shared" si="10"/>
        <v>16.919999999999998</v>
      </c>
      <c r="I122" s="32">
        <f t="shared" si="11"/>
        <v>1421.2799999999997</v>
      </c>
    </row>
    <row r="123" spans="2:9" x14ac:dyDescent="0.25">
      <c r="B123" s="9" t="s">
        <v>187</v>
      </c>
      <c r="C123" s="8" t="s">
        <v>34</v>
      </c>
      <c r="D123" s="11" t="s">
        <v>15</v>
      </c>
      <c r="E123" s="7">
        <v>0</v>
      </c>
      <c r="F123" s="20">
        <v>7.47</v>
      </c>
      <c r="G123" s="20">
        <v>9.1999999999999993</v>
      </c>
      <c r="H123" s="14">
        <f t="shared" si="10"/>
        <v>16.669999999999998</v>
      </c>
      <c r="I123" s="32">
        <f t="shared" si="11"/>
        <v>0</v>
      </c>
    </row>
    <row r="124" spans="2:9" x14ac:dyDescent="0.25">
      <c r="B124" s="9" t="s">
        <v>188</v>
      </c>
      <c r="C124" s="8" t="s">
        <v>35</v>
      </c>
      <c r="D124" s="11" t="s">
        <v>15</v>
      </c>
      <c r="E124" s="7">
        <v>406</v>
      </c>
      <c r="F124" s="20">
        <v>6.79</v>
      </c>
      <c r="G124" s="20">
        <v>9.1999999999999993</v>
      </c>
      <c r="H124" s="14">
        <f t="shared" si="10"/>
        <v>15.989999999999998</v>
      </c>
      <c r="I124" s="32">
        <f t="shared" si="11"/>
        <v>6491.94</v>
      </c>
    </row>
    <row r="125" spans="2:9" x14ac:dyDescent="0.25">
      <c r="B125" s="9" t="s">
        <v>189</v>
      </c>
      <c r="C125" s="8" t="s">
        <v>36</v>
      </c>
      <c r="D125" s="11" t="s">
        <v>15</v>
      </c>
      <c r="E125" s="7">
        <v>0</v>
      </c>
      <c r="F125" s="20">
        <v>6.12</v>
      </c>
      <c r="G125" s="20">
        <v>9.1999999999999993</v>
      </c>
      <c r="H125" s="14">
        <f t="shared" si="10"/>
        <v>15.32</v>
      </c>
      <c r="I125" s="32">
        <f t="shared" si="11"/>
        <v>0</v>
      </c>
    </row>
    <row r="126" spans="2:9" x14ac:dyDescent="0.25">
      <c r="B126" s="9" t="s">
        <v>190</v>
      </c>
      <c r="C126" s="8" t="s">
        <v>37</v>
      </c>
      <c r="D126" s="11" t="s">
        <v>15</v>
      </c>
      <c r="E126" s="7">
        <v>0</v>
      </c>
      <c r="F126" s="20">
        <v>5.89</v>
      </c>
      <c r="G126" s="20">
        <v>9.1999999999999993</v>
      </c>
      <c r="H126" s="14">
        <f t="shared" si="10"/>
        <v>15.09</v>
      </c>
      <c r="I126" s="32">
        <f t="shared" si="11"/>
        <v>0</v>
      </c>
    </row>
    <row r="127" spans="2:9" x14ac:dyDescent="0.25">
      <c r="B127" s="9" t="s">
        <v>191</v>
      </c>
      <c r="C127" s="8" t="s">
        <v>67</v>
      </c>
      <c r="D127" s="11" t="s">
        <v>15</v>
      </c>
      <c r="E127" s="7">
        <v>87</v>
      </c>
      <c r="F127" s="20">
        <v>12.3</v>
      </c>
      <c r="G127" s="20"/>
      <c r="H127" s="14">
        <f t="shared" si="10"/>
        <v>12.3</v>
      </c>
      <c r="I127" s="32">
        <f t="shared" si="11"/>
        <v>1070.1000000000001</v>
      </c>
    </row>
    <row r="128" spans="2:9" x14ac:dyDescent="0.25">
      <c r="B128" s="9" t="s">
        <v>192</v>
      </c>
      <c r="C128" s="8" t="s">
        <v>38</v>
      </c>
      <c r="D128" s="11" t="s">
        <v>15</v>
      </c>
      <c r="E128" s="7">
        <v>0</v>
      </c>
      <c r="F128" s="20">
        <v>5.2</v>
      </c>
      <c r="G128" s="20"/>
      <c r="H128" s="14">
        <f t="shared" si="10"/>
        <v>5.2</v>
      </c>
      <c r="I128" s="32">
        <f t="shared" si="11"/>
        <v>0</v>
      </c>
    </row>
    <row r="129" spans="2:13" x14ac:dyDescent="0.25">
      <c r="B129" s="9" t="s">
        <v>193</v>
      </c>
      <c r="C129" s="8" t="s">
        <v>39</v>
      </c>
      <c r="D129" s="11" t="s">
        <v>15</v>
      </c>
      <c r="E129" s="7">
        <v>0</v>
      </c>
      <c r="F129" s="20"/>
      <c r="G129" s="20"/>
      <c r="H129" s="14">
        <f t="shared" si="10"/>
        <v>0</v>
      </c>
      <c r="I129" s="32">
        <f t="shared" si="11"/>
        <v>0</v>
      </c>
    </row>
    <row r="130" spans="2:13" x14ac:dyDescent="0.25">
      <c r="B130" s="9" t="s">
        <v>194</v>
      </c>
      <c r="C130" s="8" t="s">
        <v>68</v>
      </c>
      <c r="D130" s="11" t="s">
        <v>71</v>
      </c>
      <c r="E130" s="7">
        <v>9</v>
      </c>
      <c r="F130" s="20">
        <v>0.52</v>
      </c>
      <c r="G130" s="20"/>
      <c r="H130" s="14">
        <f t="shared" si="10"/>
        <v>0.52</v>
      </c>
      <c r="I130" s="32">
        <f t="shared" si="11"/>
        <v>4.68</v>
      </c>
    </row>
    <row r="131" spans="2:13" x14ac:dyDescent="0.25">
      <c r="B131" s="9" t="s">
        <v>195</v>
      </c>
      <c r="C131" s="8" t="s">
        <v>69</v>
      </c>
      <c r="D131" s="11" t="s">
        <v>71</v>
      </c>
      <c r="E131" s="20">
        <v>179</v>
      </c>
      <c r="F131" s="20">
        <v>0.63</v>
      </c>
      <c r="G131" s="20"/>
      <c r="H131" s="14">
        <f t="shared" si="10"/>
        <v>0.63</v>
      </c>
      <c r="I131" s="32">
        <f t="shared" si="11"/>
        <v>112.77</v>
      </c>
    </row>
    <row r="132" spans="2:13" x14ac:dyDescent="0.25">
      <c r="B132" s="9" t="s">
        <v>196</v>
      </c>
      <c r="C132" s="8" t="s">
        <v>70</v>
      </c>
      <c r="D132" s="11" t="s">
        <v>15</v>
      </c>
      <c r="E132" s="20">
        <v>48</v>
      </c>
      <c r="F132" s="20">
        <v>0.18</v>
      </c>
      <c r="G132" s="20"/>
      <c r="H132" s="14">
        <f t="shared" si="10"/>
        <v>0.18</v>
      </c>
      <c r="I132" s="32">
        <f t="shared" si="11"/>
        <v>8.64</v>
      </c>
    </row>
    <row r="133" spans="2:13" x14ac:dyDescent="0.25">
      <c r="B133" s="9" t="s">
        <v>197</v>
      </c>
      <c r="C133" s="8" t="s">
        <v>158</v>
      </c>
      <c r="D133" s="11" t="s">
        <v>15</v>
      </c>
      <c r="E133" s="20"/>
      <c r="F133" s="20">
        <v>0</v>
      </c>
      <c r="G133" s="20">
        <v>580</v>
      </c>
      <c r="H133" s="14">
        <f t="shared" si="10"/>
        <v>580</v>
      </c>
      <c r="I133" s="32">
        <f t="shared" si="11"/>
        <v>0</v>
      </c>
    </row>
    <row r="134" spans="2:13" x14ac:dyDescent="0.25">
      <c r="B134" s="7"/>
      <c r="C134" s="8"/>
      <c r="D134" s="7"/>
      <c r="E134" s="7"/>
      <c r="F134" s="20"/>
      <c r="G134" s="20"/>
      <c r="H134" s="14"/>
      <c r="I134" s="32"/>
    </row>
    <row r="135" spans="2:13" x14ac:dyDescent="0.25">
      <c r="B135" s="37" t="s">
        <v>199</v>
      </c>
      <c r="C135" s="38" t="s">
        <v>104</v>
      </c>
      <c r="D135" s="39"/>
      <c r="E135" s="37"/>
      <c r="F135" s="40"/>
      <c r="G135" s="20"/>
      <c r="H135" s="14"/>
      <c r="I135" s="32"/>
    </row>
    <row r="136" spans="2:13" x14ac:dyDescent="0.25">
      <c r="B136" s="11" t="s">
        <v>198</v>
      </c>
      <c r="C136" s="8" t="s">
        <v>106</v>
      </c>
      <c r="D136" s="11" t="s">
        <v>15</v>
      </c>
      <c r="E136" s="7">
        <v>87</v>
      </c>
      <c r="F136" s="20">
        <v>0.57999999999999996</v>
      </c>
      <c r="G136" s="20"/>
      <c r="H136" s="14">
        <f t="shared" ref="H136:H169" si="12">G136+F136</f>
        <v>0.57999999999999996</v>
      </c>
      <c r="I136" s="32">
        <f t="shared" ref="I136:I169" si="13">H136*E136</f>
        <v>50.459999999999994</v>
      </c>
      <c r="J136">
        <v>20</v>
      </c>
      <c r="K136" s="18">
        <f>E136/J136</f>
        <v>4.3499999999999996</v>
      </c>
      <c r="M136">
        <f>L136*K136</f>
        <v>0</v>
      </c>
    </row>
    <row r="137" spans="2:13" x14ac:dyDescent="0.25">
      <c r="B137" s="11" t="s">
        <v>200</v>
      </c>
      <c r="C137" s="8" t="s">
        <v>107</v>
      </c>
      <c r="D137" s="11" t="s">
        <v>15</v>
      </c>
      <c r="E137" s="7">
        <v>87</v>
      </c>
      <c r="F137" s="20">
        <v>1.86</v>
      </c>
      <c r="G137" s="20"/>
      <c r="H137" s="14">
        <f t="shared" si="12"/>
        <v>1.86</v>
      </c>
      <c r="I137" s="32">
        <f t="shared" si="13"/>
        <v>161.82000000000002</v>
      </c>
      <c r="J137">
        <v>20</v>
      </c>
      <c r="K137" s="18">
        <f t="shared" ref="K137:K164" si="14">E137/J137</f>
        <v>4.3499999999999996</v>
      </c>
      <c r="M137">
        <f t="shared" ref="M137:M164" si="15">L137*K137</f>
        <v>0</v>
      </c>
    </row>
    <row r="138" spans="2:13" x14ac:dyDescent="0.25">
      <c r="B138" s="11" t="s">
        <v>201</v>
      </c>
      <c r="C138" s="8" t="s">
        <v>108</v>
      </c>
      <c r="D138" s="11" t="s">
        <v>15</v>
      </c>
      <c r="E138" s="7">
        <v>124</v>
      </c>
      <c r="F138" s="20">
        <v>21.3</v>
      </c>
      <c r="G138" s="20"/>
      <c r="H138" s="14">
        <f t="shared" si="12"/>
        <v>21.3</v>
      </c>
      <c r="I138" s="32">
        <f t="shared" si="13"/>
        <v>2641.2000000000003</v>
      </c>
      <c r="J138">
        <v>20</v>
      </c>
      <c r="K138" s="18">
        <f t="shared" si="14"/>
        <v>6.2</v>
      </c>
      <c r="M138">
        <f t="shared" si="15"/>
        <v>0</v>
      </c>
    </row>
    <row r="139" spans="2:13" x14ac:dyDescent="0.25">
      <c r="B139" s="11" t="s">
        <v>202</v>
      </c>
      <c r="C139" s="8" t="s">
        <v>228</v>
      </c>
      <c r="D139" s="11" t="s">
        <v>15</v>
      </c>
      <c r="E139" s="7">
        <v>124</v>
      </c>
      <c r="F139" s="20">
        <v>92.14</v>
      </c>
      <c r="G139" s="20"/>
      <c r="H139" s="14">
        <f t="shared" si="12"/>
        <v>92.14</v>
      </c>
      <c r="I139" s="32">
        <f t="shared" si="13"/>
        <v>11425.36</v>
      </c>
      <c r="J139">
        <v>20</v>
      </c>
      <c r="K139" s="18">
        <f t="shared" si="14"/>
        <v>6.2</v>
      </c>
      <c r="M139">
        <f t="shared" si="15"/>
        <v>0</v>
      </c>
    </row>
    <row r="140" spans="2:13" x14ac:dyDescent="0.25">
      <c r="B140" s="11" t="s">
        <v>203</v>
      </c>
      <c r="C140" s="8" t="s">
        <v>127</v>
      </c>
      <c r="D140" s="11" t="s">
        <v>15</v>
      </c>
      <c r="E140" s="7">
        <v>87</v>
      </c>
      <c r="F140" s="20">
        <v>8.51</v>
      </c>
      <c r="G140" s="20"/>
      <c r="H140" s="14">
        <f t="shared" si="12"/>
        <v>8.51</v>
      </c>
      <c r="I140" s="32">
        <f t="shared" si="13"/>
        <v>740.37</v>
      </c>
      <c r="J140">
        <v>20</v>
      </c>
      <c r="K140" s="18">
        <f t="shared" si="14"/>
        <v>4.3499999999999996</v>
      </c>
      <c r="M140">
        <f t="shared" si="15"/>
        <v>0</v>
      </c>
    </row>
    <row r="141" spans="2:13" x14ac:dyDescent="0.25">
      <c r="B141" s="11" t="s">
        <v>204</v>
      </c>
      <c r="C141" s="8" t="s">
        <v>116</v>
      </c>
      <c r="D141" s="7" t="s">
        <v>118</v>
      </c>
      <c r="E141" s="7">
        <v>5</v>
      </c>
      <c r="F141" s="20">
        <v>66.209999999999994</v>
      </c>
      <c r="G141" s="20"/>
      <c r="H141" s="14">
        <f t="shared" si="12"/>
        <v>66.209999999999994</v>
      </c>
      <c r="I141" s="32">
        <f t="shared" si="13"/>
        <v>331.04999999999995</v>
      </c>
      <c r="J141">
        <v>20</v>
      </c>
      <c r="K141" s="18">
        <f t="shared" si="14"/>
        <v>0.25</v>
      </c>
      <c r="M141">
        <f t="shared" si="15"/>
        <v>0</v>
      </c>
    </row>
    <row r="142" spans="2:13" x14ac:dyDescent="0.25">
      <c r="B142" s="11" t="s">
        <v>205</v>
      </c>
      <c r="C142" s="8" t="s">
        <v>123</v>
      </c>
      <c r="D142" s="11" t="s">
        <v>15</v>
      </c>
      <c r="E142" s="7">
        <v>12</v>
      </c>
      <c r="F142" s="20">
        <v>62.14</v>
      </c>
      <c r="G142" s="20"/>
      <c r="H142" s="14">
        <f t="shared" si="12"/>
        <v>62.14</v>
      </c>
      <c r="I142" s="32">
        <f t="shared" si="13"/>
        <v>745.68000000000006</v>
      </c>
      <c r="J142">
        <v>20</v>
      </c>
      <c r="K142" s="18">
        <f t="shared" si="14"/>
        <v>0.6</v>
      </c>
      <c r="M142">
        <f t="shared" si="15"/>
        <v>0</v>
      </c>
    </row>
    <row r="143" spans="2:13" x14ac:dyDescent="0.25">
      <c r="B143" s="11" t="s">
        <v>206</v>
      </c>
      <c r="C143" s="8" t="s">
        <v>124</v>
      </c>
      <c r="D143" s="11" t="s">
        <v>15</v>
      </c>
      <c r="E143" s="7">
        <v>16</v>
      </c>
      <c r="F143" s="20">
        <v>3.31</v>
      </c>
      <c r="G143" s="20"/>
      <c r="H143" s="14">
        <f t="shared" si="12"/>
        <v>3.31</v>
      </c>
      <c r="I143" s="32">
        <f t="shared" si="13"/>
        <v>52.96</v>
      </c>
      <c r="J143">
        <v>20</v>
      </c>
      <c r="K143" s="18">
        <f t="shared" si="14"/>
        <v>0.8</v>
      </c>
      <c r="M143">
        <f t="shared" si="15"/>
        <v>0</v>
      </c>
    </row>
    <row r="144" spans="2:13" x14ac:dyDescent="0.25">
      <c r="B144" s="11" t="s">
        <v>207</v>
      </c>
      <c r="C144" s="8" t="s">
        <v>117</v>
      </c>
      <c r="D144" s="7" t="s">
        <v>119</v>
      </c>
      <c r="E144" s="7">
        <v>13</v>
      </c>
      <c r="F144" s="20">
        <v>43.96</v>
      </c>
      <c r="G144" s="20"/>
      <c r="H144" s="14">
        <f t="shared" si="12"/>
        <v>43.96</v>
      </c>
      <c r="I144" s="32">
        <f t="shared" si="13"/>
        <v>571.48</v>
      </c>
      <c r="J144">
        <v>20</v>
      </c>
      <c r="K144" s="18">
        <f t="shared" si="14"/>
        <v>0.65</v>
      </c>
      <c r="M144">
        <f t="shared" si="15"/>
        <v>0</v>
      </c>
    </row>
    <row r="145" spans="2:13" x14ac:dyDescent="0.25">
      <c r="B145" s="11" t="s">
        <v>208</v>
      </c>
      <c r="C145" s="8" t="s">
        <v>152</v>
      </c>
      <c r="D145" s="11" t="s">
        <v>15</v>
      </c>
      <c r="E145" s="7">
        <v>42</v>
      </c>
      <c r="F145" s="20">
        <v>8.36</v>
      </c>
      <c r="G145" s="20"/>
      <c r="H145" s="14">
        <f t="shared" si="12"/>
        <v>8.36</v>
      </c>
      <c r="I145" s="32">
        <f t="shared" si="13"/>
        <v>351.12</v>
      </c>
      <c r="J145">
        <v>20</v>
      </c>
      <c r="K145" s="18">
        <f t="shared" si="14"/>
        <v>2.1</v>
      </c>
      <c r="M145">
        <f t="shared" si="15"/>
        <v>0</v>
      </c>
    </row>
    <row r="146" spans="2:13" x14ac:dyDescent="0.25">
      <c r="B146" s="11" t="s">
        <v>209</v>
      </c>
      <c r="C146" s="8" t="s">
        <v>229</v>
      </c>
      <c r="D146" s="11" t="s">
        <v>15</v>
      </c>
      <c r="E146" s="7">
        <v>42</v>
      </c>
      <c r="F146" s="20">
        <v>19.2</v>
      </c>
      <c r="G146" s="20"/>
      <c r="H146" s="14">
        <f t="shared" si="12"/>
        <v>19.2</v>
      </c>
      <c r="I146" s="32">
        <f t="shared" si="13"/>
        <v>806.4</v>
      </c>
      <c r="J146">
        <v>20</v>
      </c>
      <c r="K146" s="18">
        <f t="shared" si="14"/>
        <v>2.1</v>
      </c>
      <c r="M146">
        <f t="shared" si="15"/>
        <v>0</v>
      </c>
    </row>
    <row r="147" spans="2:13" x14ac:dyDescent="0.25">
      <c r="B147" s="11" t="s">
        <v>210</v>
      </c>
      <c r="C147" s="8" t="s">
        <v>153</v>
      </c>
      <c r="D147" s="11" t="s">
        <v>15</v>
      </c>
      <c r="E147" s="7">
        <v>19</v>
      </c>
      <c r="F147" s="20">
        <v>8.15</v>
      </c>
      <c r="G147" s="20"/>
      <c r="H147" s="14">
        <f t="shared" si="12"/>
        <v>8.15</v>
      </c>
      <c r="I147" s="32">
        <f t="shared" si="13"/>
        <v>154.85</v>
      </c>
      <c r="J147">
        <v>20</v>
      </c>
      <c r="K147" s="18">
        <f t="shared" si="14"/>
        <v>0.95</v>
      </c>
      <c r="M147">
        <f t="shared" si="15"/>
        <v>0</v>
      </c>
    </row>
    <row r="148" spans="2:13" x14ac:dyDescent="0.25">
      <c r="B148" s="11" t="s">
        <v>211</v>
      </c>
      <c r="C148" s="8" t="s">
        <v>230</v>
      </c>
      <c r="D148" s="11" t="s">
        <v>15</v>
      </c>
      <c r="E148" s="7">
        <v>19</v>
      </c>
      <c r="F148" s="20">
        <v>19.2</v>
      </c>
      <c r="G148" s="20"/>
      <c r="H148" s="14">
        <f t="shared" si="12"/>
        <v>19.2</v>
      </c>
      <c r="I148" s="32">
        <f t="shared" si="13"/>
        <v>364.8</v>
      </c>
      <c r="J148">
        <v>20</v>
      </c>
      <c r="K148" s="18">
        <f t="shared" si="14"/>
        <v>0.95</v>
      </c>
      <c r="M148">
        <f t="shared" si="15"/>
        <v>0</v>
      </c>
    </row>
    <row r="149" spans="2:13" x14ac:dyDescent="0.25">
      <c r="B149" s="11" t="s">
        <v>212</v>
      </c>
      <c r="C149" s="8" t="s">
        <v>126</v>
      </c>
      <c r="D149" s="11" t="s">
        <v>15</v>
      </c>
      <c r="E149" s="7">
        <v>4</v>
      </c>
      <c r="F149" s="20">
        <v>22.91</v>
      </c>
      <c r="G149" s="20"/>
      <c r="H149" s="14">
        <f t="shared" si="12"/>
        <v>22.91</v>
      </c>
      <c r="I149" s="32">
        <f t="shared" si="13"/>
        <v>91.64</v>
      </c>
      <c r="J149">
        <v>20</v>
      </c>
      <c r="K149" s="18">
        <f t="shared" si="14"/>
        <v>0.2</v>
      </c>
      <c r="M149">
        <f t="shared" si="15"/>
        <v>0</v>
      </c>
    </row>
    <row r="150" spans="2:13" x14ac:dyDescent="0.25">
      <c r="B150" s="11" t="s">
        <v>213</v>
      </c>
      <c r="C150" s="8" t="s">
        <v>112</v>
      </c>
      <c r="D150" s="11" t="s">
        <v>15</v>
      </c>
      <c r="E150" s="7">
        <v>87</v>
      </c>
      <c r="F150" s="20">
        <v>0.41</v>
      </c>
      <c r="G150" s="20"/>
      <c r="H150" s="14">
        <f t="shared" si="12"/>
        <v>0.41</v>
      </c>
      <c r="I150" s="32">
        <f t="shared" si="13"/>
        <v>35.669999999999995</v>
      </c>
      <c r="J150">
        <v>20</v>
      </c>
      <c r="K150" s="18">
        <f t="shared" si="14"/>
        <v>4.3499999999999996</v>
      </c>
      <c r="M150">
        <f t="shared" si="15"/>
        <v>0</v>
      </c>
    </row>
    <row r="151" spans="2:13" x14ac:dyDescent="0.25">
      <c r="B151" s="11" t="s">
        <v>214</v>
      </c>
      <c r="C151" s="8" t="s">
        <v>109</v>
      </c>
      <c r="D151" s="7" t="s">
        <v>120</v>
      </c>
      <c r="E151" s="7">
        <v>3</v>
      </c>
      <c r="F151" s="20">
        <v>39.96</v>
      </c>
      <c r="G151" s="20"/>
      <c r="H151" s="14">
        <f t="shared" si="12"/>
        <v>39.96</v>
      </c>
      <c r="I151" s="32">
        <f t="shared" si="13"/>
        <v>119.88</v>
      </c>
      <c r="J151">
        <v>20</v>
      </c>
      <c r="K151" s="18">
        <f t="shared" si="14"/>
        <v>0.15</v>
      </c>
      <c r="M151">
        <f t="shared" si="15"/>
        <v>0</v>
      </c>
    </row>
    <row r="152" spans="2:13" x14ac:dyDescent="0.25">
      <c r="B152" s="11" t="s">
        <v>215</v>
      </c>
      <c r="C152" s="8" t="s">
        <v>111</v>
      </c>
      <c r="D152" s="7" t="s">
        <v>120</v>
      </c>
      <c r="E152" s="7">
        <v>2</v>
      </c>
      <c r="F152" s="20">
        <v>16.36</v>
      </c>
      <c r="G152" s="20"/>
      <c r="H152" s="14">
        <f t="shared" si="12"/>
        <v>16.36</v>
      </c>
      <c r="I152" s="32">
        <f t="shared" si="13"/>
        <v>32.72</v>
      </c>
      <c r="J152">
        <v>20</v>
      </c>
      <c r="K152" s="18">
        <f t="shared" si="14"/>
        <v>0.1</v>
      </c>
      <c r="M152">
        <f t="shared" si="15"/>
        <v>0</v>
      </c>
    </row>
    <row r="153" spans="2:13" x14ac:dyDescent="0.25">
      <c r="B153" s="11" t="s">
        <v>216</v>
      </c>
      <c r="C153" s="8" t="s">
        <v>110</v>
      </c>
      <c r="D153" s="7" t="s">
        <v>120</v>
      </c>
      <c r="E153" s="7">
        <v>2</v>
      </c>
      <c r="F153" s="20">
        <v>24.33</v>
      </c>
      <c r="G153" s="20"/>
      <c r="H153" s="14">
        <f t="shared" si="12"/>
        <v>24.33</v>
      </c>
      <c r="I153" s="32">
        <f t="shared" si="13"/>
        <v>48.66</v>
      </c>
      <c r="J153">
        <v>20</v>
      </c>
      <c r="K153" s="18">
        <f t="shared" si="14"/>
        <v>0.1</v>
      </c>
      <c r="M153">
        <f t="shared" si="15"/>
        <v>0</v>
      </c>
    </row>
    <row r="154" spans="2:13" x14ac:dyDescent="0.25">
      <c r="B154" s="11" t="s">
        <v>217</v>
      </c>
      <c r="C154" s="8" t="s">
        <v>114</v>
      </c>
      <c r="D154" s="7" t="s">
        <v>121</v>
      </c>
      <c r="E154" s="7">
        <v>48</v>
      </c>
      <c r="F154" s="20">
        <v>49.04</v>
      </c>
      <c r="G154" s="20"/>
      <c r="H154" s="14">
        <f t="shared" si="12"/>
        <v>49.04</v>
      </c>
      <c r="I154" s="32">
        <f t="shared" si="13"/>
        <v>2353.92</v>
      </c>
      <c r="J154">
        <v>20</v>
      </c>
      <c r="K154" s="18">
        <f t="shared" si="14"/>
        <v>2.4</v>
      </c>
      <c r="M154">
        <f t="shared" si="15"/>
        <v>0</v>
      </c>
    </row>
    <row r="155" spans="2:13" x14ac:dyDescent="0.25">
      <c r="B155" s="11" t="s">
        <v>218</v>
      </c>
      <c r="C155" s="8" t="s">
        <v>122</v>
      </c>
      <c r="D155" s="7" t="s">
        <v>121</v>
      </c>
      <c r="E155" s="7">
        <v>96</v>
      </c>
      <c r="F155" s="20">
        <v>62.11</v>
      </c>
      <c r="G155" s="20"/>
      <c r="H155" s="14">
        <f t="shared" si="12"/>
        <v>62.11</v>
      </c>
      <c r="I155" s="32">
        <f t="shared" si="13"/>
        <v>5962.5599999999995</v>
      </c>
      <c r="J155">
        <v>20</v>
      </c>
      <c r="K155" s="18">
        <f t="shared" si="14"/>
        <v>4.8</v>
      </c>
      <c r="M155">
        <f t="shared" si="15"/>
        <v>0</v>
      </c>
    </row>
    <row r="156" spans="2:13" x14ac:dyDescent="0.25">
      <c r="B156" s="11" t="s">
        <v>219</v>
      </c>
      <c r="C156" s="8" t="s">
        <v>125</v>
      </c>
      <c r="D156" s="11" t="s">
        <v>15</v>
      </c>
      <c r="E156" s="7">
        <v>149</v>
      </c>
      <c r="F156" s="20">
        <v>0.78</v>
      </c>
      <c r="G156" s="20"/>
      <c r="H156" s="14">
        <f t="shared" si="12"/>
        <v>0.78</v>
      </c>
      <c r="I156" s="32">
        <f t="shared" si="13"/>
        <v>116.22</v>
      </c>
      <c r="J156">
        <v>20</v>
      </c>
      <c r="K156" s="18">
        <f t="shared" si="14"/>
        <v>7.45</v>
      </c>
      <c r="M156">
        <f t="shared" si="15"/>
        <v>0</v>
      </c>
    </row>
    <row r="157" spans="2:13" x14ac:dyDescent="0.25">
      <c r="B157" s="11" t="s">
        <v>220</v>
      </c>
      <c r="C157" s="8" t="s">
        <v>231</v>
      </c>
      <c r="D157" s="11" t="s">
        <v>15</v>
      </c>
      <c r="E157" s="7">
        <v>25</v>
      </c>
      <c r="F157" s="20">
        <v>14.23</v>
      </c>
      <c r="G157" s="20"/>
      <c r="H157" s="14">
        <f t="shared" si="12"/>
        <v>14.23</v>
      </c>
      <c r="I157" s="32">
        <f t="shared" si="13"/>
        <v>355.75</v>
      </c>
      <c r="J157">
        <v>20</v>
      </c>
      <c r="K157" s="18">
        <f t="shared" si="14"/>
        <v>1.25</v>
      </c>
      <c r="M157">
        <f t="shared" si="15"/>
        <v>0</v>
      </c>
    </row>
    <row r="158" spans="2:13" x14ac:dyDescent="0.25">
      <c r="B158" s="11" t="s">
        <v>221</v>
      </c>
      <c r="C158" s="8" t="s">
        <v>113</v>
      </c>
      <c r="D158" s="11" t="s">
        <v>15</v>
      </c>
      <c r="E158" s="7">
        <v>25</v>
      </c>
      <c r="F158" s="20">
        <v>3.27</v>
      </c>
      <c r="G158" s="20"/>
      <c r="H158" s="14">
        <f t="shared" si="12"/>
        <v>3.27</v>
      </c>
      <c r="I158" s="32">
        <f t="shared" si="13"/>
        <v>81.75</v>
      </c>
      <c r="J158">
        <v>20</v>
      </c>
      <c r="K158" s="18">
        <f t="shared" si="14"/>
        <v>1.25</v>
      </c>
      <c r="M158">
        <f t="shared" si="15"/>
        <v>0</v>
      </c>
    </row>
    <row r="159" spans="2:13" x14ac:dyDescent="0.25">
      <c r="B159" s="11" t="s">
        <v>222</v>
      </c>
      <c r="C159" s="8" t="s">
        <v>115</v>
      </c>
      <c r="D159" s="11" t="s">
        <v>15</v>
      </c>
      <c r="E159" s="7">
        <v>56</v>
      </c>
      <c r="F159" s="20">
        <v>1.82</v>
      </c>
      <c r="G159" s="20"/>
      <c r="H159" s="14">
        <f t="shared" si="12"/>
        <v>1.82</v>
      </c>
      <c r="I159" s="32">
        <f t="shared" si="13"/>
        <v>101.92</v>
      </c>
      <c r="J159">
        <v>20</v>
      </c>
      <c r="K159" s="18">
        <f t="shared" si="14"/>
        <v>2.8</v>
      </c>
      <c r="M159">
        <f t="shared" si="15"/>
        <v>0</v>
      </c>
    </row>
    <row r="160" spans="2:13" x14ac:dyDescent="0.25">
      <c r="B160" s="11" t="s">
        <v>223</v>
      </c>
      <c r="C160" s="8" t="s">
        <v>232</v>
      </c>
      <c r="D160" s="7" t="s">
        <v>71</v>
      </c>
      <c r="E160" s="7">
        <v>124</v>
      </c>
      <c r="F160" s="20">
        <v>20.16</v>
      </c>
      <c r="G160" s="20"/>
      <c r="H160" s="14">
        <f t="shared" si="12"/>
        <v>20.16</v>
      </c>
      <c r="I160" s="32">
        <f t="shared" si="13"/>
        <v>2499.84</v>
      </c>
      <c r="J160">
        <v>20</v>
      </c>
      <c r="K160" s="18">
        <f t="shared" si="14"/>
        <v>6.2</v>
      </c>
      <c r="M160">
        <f t="shared" si="15"/>
        <v>0</v>
      </c>
    </row>
    <row r="161" spans="2:13" x14ac:dyDescent="0.25">
      <c r="B161" s="11" t="s">
        <v>224</v>
      </c>
      <c r="C161" s="8" t="s">
        <v>233</v>
      </c>
      <c r="D161" s="7" t="s">
        <v>71</v>
      </c>
      <c r="E161" s="7">
        <v>124</v>
      </c>
      <c r="F161" s="20">
        <v>100.32</v>
      </c>
      <c r="G161" s="20"/>
      <c r="H161" s="14">
        <f t="shared" si="12"/>
        <v>100.32</v>
      </c>
      <c r="I161" s="32">
        <f t="shared" si="13"/>
        <v>12439.679999999998</v>
      </c>
      <c r="J161">
        <v>20</v>
      </c>
      <c r="K161" s="18">
        <f t="shared" si="14"/>
        <v>6.2</v>
      </c>
      <c r="M161">
        <f t="shared" si="15"/>
        <v>0</v>
      </c>
    </row>
    <row r="162" spans="2:13" x14ac:dyDescent="0.25">
      <c r="B162" s="11" t="s">
        <v>225</v>
      </c>
      <c r="C162" s="8" t="s">
        <v>159</v>
      </c>
      <c r="D162" s="7" t="s">
        <v>71</v>
      </c>
      <c r="E162" s="7">
        <v>124</v>
      </c>
      <c r="F162" s="20">
        <v>8.3800000000000008</v>
      </c>
      <c r="G162" s="20"/>
      <c r="H162" s="14">
        <f t="shared" si="12"/>
        <v>8.3800000000000008</v>
      </c>
      <c r="I162" s="32">
        <f t="shared" si="13"/>
        <v>1039.1200000000001</v>
      </c>
      <c r="J162">
        <v>20</v>
      </c>
      <c r="K162" s="18">
        <f t="shared" si="14"/>
        <v>6.2</v>
      </c>
      <c r="M162">
        <f t="shared" si="15"/>
        <v>0</v>
      </c>
    </row>
    <row r="163" spans="2:13" x14ac:dyDescent="0.25">
      <c r="B163" s="11" t="s">
        <v>226</v>
      </c>
      <c r="C163" s="8" t="s">
        <v>160</v>
      </c>
      <c r="D163" s="7" t="s">
        <v>71</v>
      </c>
      <c r="E163" s="7">
        <v>124</v>
      </c>
      <c r="F163" s="20">
        <v>18.5</v>
      </c>
      <c r="G163" s="20"/>
      <c r="H163" s="14">
        <f t="shared" si="12"/>
        <v>18.5</v>
      </c>
      <c r="I163" s="32">
        <f t="shared" si="13"/>
        <v>2294</v>
      </c>
      <c r="J163">
        <v>20</v>
      </c>
      <c r="K163" s="18">
        <f t="shared" si="14"/>
        <v>6.2</v>
      </c>
      <c r="M163">
        <f t="shared" si="15"/>
        <v>0</v>
      </c>
    </row>
    <row r="164" spans="2:13" x14ac:dyDescent="0.25">
      <c r="B164" s="11" t="s">
        <v>227</v>
      </c>
      <c r="C164" s="41" t="s">
        <v>161</v>
      </c>
      <c r="D164" s="7" t="s">
        <v>15</v>
      </c>
      <c r="E164" s="7">
        <v>1</v>
      </c>
      <c r="F164" s="20">
        <v>0</v>
      </c>
      <c r="G164" s="20"/>
      <c r="H164" s="14">
        <f t="shared" si="12"/>
        <v>0</v>
      </c>
      <c r="I164" s="32">
        <f t="shared" si="13"/>
        <v>0</v>
      </c>
      <c r="J164">
        <v>20</v>
      </c>
      <c r="K164" s="18">
        <f t="shared" si="14"/>
        <v>0.05</v>
      </c>
      <c r="M164">
        <f t="shared" si="15"/>
        <v>0</v>
      </c>
    </row>
    <row r="165" spans="2:13" x14ac:dyDescent="0.25">
      <c r="B165" s="11" t="s">
        <v>239</v>
      </c>
      <c r="C165" s="8" t="s">
        <v>234</v>
      </c>
      <c r="D165" s="7" t="s">
        <v>71</v>
      </c>
      <c r="E165" s="7">
        <v>41</v>
      </c>
      <c r="F165" s="7">
        <v>3.86</v>
      </c>
      <c r="G165" s="20"/>
      <c r="H165" s="14">
        <f t="shared" si="12"/>
        <v>3.86</v>
      </c>
      <c r="I165" s="32">
        <f t="shared" si="13"/>
        <v>158.26</v>
      </c>
      <c r="J165">
        <v>37</v>
      </c>
      <c r="K165" s="18">
        <f>J165*E165</f>
        <v>1517</v>
      </c>
    </row>
    <row r="166" spans="2:13" x14ac:dyDescent="0.25">
      <c r="B166" s="11" t="s">
        <v>240</v>
      </c>
      <c r="C166" s="8" t="s">
        <v>235</v>
      </c>
      <c r="D166" s="7" t="s">
        <v>71</v>
      </c>
      <c r="E166" s="7">
        <v>37</v>
      </c>
      <c r="F166" s="7">
        <v>7.01</v>
      </c>
      <c r="G166" s="20"/>
      <c r="H166" s="14">
        <f t="shared" si="12"/>
        <v>7.01</v>
      </c>
      <c r="I166" s="32">
        <f t="shared" si="13"/>
        <v>259.37</v>
      </c>
    </row>
    <row r="167" spans="2:13" x14ac:dyDescent="0.25">
      <c r="B167" s="11" t="s">
        <v>241</v>
      </c>
      <c r="C167" s="8" t="s">
        <v>236</v>
      </c>
      <c r="D167" s="7" t="s">
        <v>71</v>
      </c>
      <c r="E167" s="7">
        <v>37</v>
      </c>
      <c r="F167" s="7">
        <v>14.75</v>
      </c>
      <c r="G167" s="20"/>
      <c r="H167" s="14">
        <f t="shared" si="12"/>
        <v>14.75</v>
      </c>
      <c r="I167" s="32">
        <f t="shared" si="13"/>
        <v>545.75</v>
      </c>
    </row>
    <row r="168" spans="2:13" x14ac:dyDescent="0.25">
      <c r="B168" s="11" t="s">
        <v>242</v>
      </c>
      <c r="C168" s="8" t="s">
        <v>237</v>
      </c>
      <c r="D168" s="7" t="s">
        <v>71</v>
      </c>
      <c r="E168" s="7">
        <v>37</v>
      </c>
      <c r="F168" s="7">
        <v>3.55</v>
      </c>
      <c r="G168" s="20"/>
      <c r="H168" s="14">
        <f t="shared" si="12"/>
        <v>3.55</v>
      </c>
      <c r="I168" s="32">
        <f t="shared" si="13"/>
        <v>131.35</v>
      </c>
    </row>
    <row r="169" spans="2:13" x14ac:dyDescent="0.25">
      <c r="B169" s="11" t="s">
        <v>243</v>
      </c>
      <c r="C169" s="8" t="s">
        <v>238</v>
      </c>
      <c r="D169" s="7" t="s">
        <v>71</v>
      </c>
      <c r="E169" s="7">
        <v>37</v>
      </c>
      <c r="F169" s="7">
        <v>3.95</v>
      </c>
      <c r="G169" s="20"/>
      <c r="H169" s="14">
        <f t="shared" si="12"/>
        <v>3.95</v>
      </c>
      <c r="I169" s="32">
        <f t="shared" si="13"/>
        <v>146.15</v>
      </c>
    </row>
    <row r="170" spans="2:13" x14ac:dyDescent="0.25">
      <c r="B170" s="11"/>
      <c r="C170" s="8"/>
      <c r="D170" s="7"/>
      <c r="E170" s="7"/>
      <c r="F170" s="20"/>
      <c r="G170" s="20"/>
      <c r="H170" s="17"/>
      <c r="I170" s="31"/>
    </row>
    <row r="171" spans="2:13" x14ac:dyDescent="0.25">
      <c r="B171" s="10" t="s">
        <v>248</v>
      </c>
      <c r="C171" s="22" t="s">
        <v>249</v>
      </c>
      <c r="D171" s="11"/>
      <c r="E171" s="10"/>
      <c r="F171" s="23"/>
      <c r="G171" s="20"/>
      <c r="H171" s="14"/>
      <c r="I171" s="32"/>
    </row>
    <row r="172" spans="2:13" x14ac:dyDescent="0.25">
      <c r="B172" s="11" t="s">
        <v>294</v>
      </c>
      <c r="C172" s="8" t="s">
        <v>244</v>
      </c>
      <c r="D172" s="11" t="s">
        <v>15</v>
      </c>
      <c r="E172" s="7">
        <v>69</v>
      </c>
      <c r="F172" s="7">
        <v>0.66</v>
      </c>
      <c r="G172" s="20"/>
      <c r="H172" s="14">
        <f t="shared" ref="H172:H194" si="16">G172+F172</f>
        <v>0.66</v>
      </c>
      <c r="I172" s="32">
        <f t="shared" ref="I172:I194" si="17">H172*E172</f>
        <v>45.54</v>
      </c>
      <c r="K172" s="18">
        <v>124</v>
      </c>
    </row>
    <row r="173" spans="2:13" x14ac:dyDescent="0.25">
      <c r="B173" s="11" t="s">
        <v>295</v>
      </c>
      <c r="C173" s="8" t="s">
        <v>266</v>
      </c>
      <c r="D173" s="11" t="s">
        <v>15</v>
      </c>
      <c r="E173" s="7">
        <v>1</v>
      </c>
      <c r="F173" s="7">
        <v>70.8</v>
      </c>
      <c r="G173" s="20"/>
      <c r="H173" s="14">
        <f t="shared" si="16"/>
        <v>70.8</v>
      </c>
      <c r="I173" s="32">
        <f t="shared" si="17"/>
        <v>70.8</v>
      </c>
      <c r="K173" s="18">
        <v>4</v>
      </c>
    </row>
    <row r="174" spans="2:13" x14ac:dyDescent="0.25">
      <c r="B174" s="11" t="s">
        <v>296</v>
      </c>
      <c r="C174" s="8" t="s">
        <v>254</v>
      </c>
      <c r="D174" s="11" t="s">
        <v>15</v>
      </c>
      <c r="E174" s="7">
        <v>6</v>
      </c>
      <c r="F174" s="7">
        <v>2.99</v>
      </c>
      <c r="G174" s="20"/>
      <c r="H174" s="14">
        <f t="shared" si="16"/>
        <v>2.99</v>
      </c>
      <c r="I174" s="32">
        <f t="shared" si="17"/>
        <v>17.940000000000001</v>
      </c>
      <c r="K174" s="18">
        <v>4</v>
      </c>
    </row>
    <row r="175" spans="2:13" x14ac:dyDescent="0.25">
      <c r="B175" s="11" t="s">
        <v>297</v>
      </c>
      <c r="C175" s="8" t="s">
        <v>253</v>
      </c>
      <c r="D175" s="11" t="s">
        <v>15</v>
      </c>
      <c r="E175" s="7">
        <v>14</v>
      </c>
      <c r="F175" s="7">
        <v>2.12</v>
      </c>
      <c r="G175" s="20"/>
      <c r="H175" s="14">
        <f t="shared" si="16"/>
        <v>2.12</v>
      </c>
      <c r="I175" s="32">
        <f t="shared" si="17"/>
        <v>29.68</v>
      </c>
      <c r="K175" s="18">
        <v>4</v>
      </c>
    </row>
    <row r="176" spans="2:13" x14ac:dyDescent="0.25">
      <c r="B176" s="11" t="s">
        <v>298</v>
      </c>
      <c r="C176" s="8" t="s">
        <v>251</v>
      </c>
      <c r="D176" s="11" t="s">
        <v>15</v>
      </c>
      <c r="E176" s="7">
        <v>69</v>
      </c>
      <c r="F176" s="7">
        <v>0.2</v>
      </c>
      <c r="G176" s="20"/>
      <c r="H176" s="14">
        <f t="shared" si="16"/>
        <v>0.2</v>
      </c>
      <c r="I176" s="32">
        <f t="shared" si="17"/>
        <v>13.8</v>
      </c>
      <c r="K176" s="18">
        <v>124</v>
      </c>
    </row>
    <row r="177" spans="2:11" x14ac:dyDescent="0.25">
      <c r="B177" s="11" t="s">
        <v>299</v>
      </c>
      <c r="C177" s="8" t="s">
        <v>252</v>
      </c>
      <c r="D177" s="11" t="s">
        <v>71</v>
      </c>
      <c r="E177" s="7">
        <v>20</v>
      </c>
      <c r="F177" s="7">
        <v>6.04</v>
      </c>
      <c r="G177" s="20"/>
      <c r="H177" s="14">
        <f t="shared" si="16"/>
        <v>6.04</v>
      </c>
      <c r="I177" s="32">
        <f t="shared" si="17"/>
        <v>120.8</v>
      </c>
      <c r="K177" s="18">
        <v>6</v>
      </c>
    </row>
    <row r="178" spans="2:11" x14ac:dyDescent="0.25">
      <c r="B178" s="11" t="s">
        <v>300</v>
      </c>
      <c r="C178" s="8" t="s">
        <v>291</v>
      </c>
      <c r="D178" s="11" t="s">
        <v>71</v>
      </c>
      <c r="E178" s="7">
        <v>64</v>
      </c>
      <c r="F178" s="7">
        <v>2.08</v>
      </c>
      <c r="G178" s="20"/>
      <c r="H178" s="14">
        <f t="shared" si="16"/>
        <v>2.08</v>
      </c>
      <c r="I178" s="32">
        <f t="shared" si="17"/>
        <v>133.12</v>
      </c>
      <c r="K178" s="18">
        <v>4</v>
      </c>
    </row>
    <row r="179" spans="2:11" x14ac:dyDescent="0.25">
      <c r="B179" s="11" t="s">
        <v>301</v>
      </c>
      <c r="C179" s="8" t="s">
        <v>292</v>
      </c>
      <c r="D179" s="11" t="s">
        <v>71</v>
      </c>
      <c r="E179" s="7">
        <v>32</v>
      </c>
      <c r="F179" s="7">
        <v>5.41</v>
      </c>
      <c r="G179" s="20"/>
      <c r="H179" s="14">
        <f t="shared" si="16"/>
        <v>5.41</v>
      </c>
      <c r="I179" s="32">
        <f t="shared" si="17"/>
        <v>173.12</v>
      </c>
      <c r="K179" s="18">
        <v>4</v>
      </c>
    </row>
    <row r="180" spans="2:11" x14ac:dyDescent="0.25">
      <c r="B180" s="11" t="s">
        <v>302</v>
      </c>
      <c r="C180" s="8" t="s">
        <v>293</v>
      </c>
      <c r="D180" s="11" t="s">
        <v>71</v>
      </c>
      <c r="E180" s="7">
        <v>16</v>
      </c>
      <c r="F180" s="7">
        <v>5.41</v>
      </c>
      <c r="G180" s="20"/>
      <c r="H180" s="14">
        <f t="shared" si="16"/>
        <v>5.41</v>
      </c>
      <c r="I180" s="32">
        <f t="shared" si="17"/>
        <v>86.56</v>
      </c>
      <c r="K180" s="18">
        <v>2</v>
      </c>
    </row>
    <row r="181" spans="2:11" x14ac:dyDescent="0.25">
      <c r="B181" s="11" t="s">
        <v>303</v>
      </c>
      <c r="C181" s="8" t="s">
        <v>245</v>
      </c>
      <c r="D181" s="11" t="s">
        <v>71</v>
      </c>
      <c r="E181" s="7">
        <v>496</v>
      </c>
      <c r="F181" s="7">
        <v>2.16</v>
      </c>
      <c r="G181" s="20"/>
      <c r="H181" s="14">
        <f t="shared" si="16"/>
        <v>2.16</v>
      </c>
      <c r="I181" s="32">
        <f t="shared" si="17"/>
        <v>1071.3600000000001</v>
      </c>
      <c r="K181" s="18">
        <v>124</v>
      </c>
    </row>
    <row r="182" spans="2:11" x14ac:dyDescent="0.25">
      <c r="B182" s="11" t="s">
        <v>304</v>
      </c>
      <c r="C182" s="8" t="s">
        <v>247</v>
      </c>
      <c r="D182" s="11" t="s">
        <v>71</v>
      </c>
      <c r="E182" s="7">
        <v>138</v>
      </c>
      <c r="F182" s="7">
        <v>6.82</v>
      </c>
      <c r="G182" s="20"/>
      <c r="H182" s="14">
        <f t="shared" si="16"/>
        <v>6.82</v>
      </c>
      <c r="I182" s="32">
        <f t="shared" si="17"/>
        <v>941.16000000000008</v>
      </c>
      <c r="K182" s="18">
        <v>124</v>
      </c>
    </row>
    <row r="183" spans="2:11" x14ac:dyDescent="0.25">
      <c r="B183" s="11" t="s">
        <v>305</v>
      </c>
      <c r="C183" s="8" t="s">
        <v>269</v>
      </c>
      <c r="D183" s="11" t="s">
        <v>119</v>
      </c>
      <c r="E183" s="7">
        <v>2</v>
      </c>
      <c r="F183" s="7">
        <v>3.72</v>
      </c>
      <c r="G183" s="20"/>
      <c r="H183" s="14">
        <f t="shared" si="16"/>
        <v>3.72</v>
      </c>
      <c r="I183" s="32">
        <f t="shared" si="17"/>
        <v>7.44</v>
      </c>
      <c r="K183" s="18">
        <v>4</v>
      </c>
    </row>
    <row r="184" spans="2:11" x14ac:dyDescent="0.25">
      <c r="B184" s="11" t="s">
        <v>306</v>
      </c>
      <c r="C184" s="8" t="s">
        <v>250</v>
      </c>
      <c r="D184" s="11" t="s">
        <v>15</v>
      </c>
      <c r="E184" s="7">
        <v>69</v>
      </c>
      <c r="F184" s="7">
        <v>0.21</v>
      </c>
      <c r="G184" s="20"/>
      <c r="H184" s="14">
        <f t="shared" si="16"/>
        <v>0.21</v>
      </c>
      <c r="I184" s="32">
        <f t="shared" si="17"/>
        <v>14.49</v>
      </c>
      <c r="K184" s="18">
        <v>124</v>
      </c>
    </row>
    <row r="185" spans="2:11" x14ac:dyDescent="0.25">
      <c r="B185" s="11" t="s">
        <v>307</v>
      </c>
      <c r="C185" s="8" t="s">
        <v>255</v>
      </c>
      <c r="D185" s="11" t="s">
        <v>15</v>
      </c>
      <c r="E185" s="7">
        <v>6</v>
      </c>
      <c r="F185" s="7">
        <v>4.72</v>
      </c>
      <c r="G185" s="20"/>
      <c r="H185" s="14">
        <f t="shared" si="16"/>
        <v>4.72</v>
      </c>
      <c r="I185" s="32">
        <f t="shared" si="17"/>
        <v>28.32</v>
      </c>
      <c r="K185" s="18">
        <v>4</v>
      </c>
    </row>
    <row r="186" spans="2:11" x14ac:dyDescent="0.25">
      <c r="B186" s="11" t="s">
        <v>308</v>
      </c>
      <c r="C186" s="8" t="s">
        <v>261</v>
      </c>
      <c r="D186" s="11" t="s">
        <v>15</v>
      </c>
      <c r="E186" s="7">
        <v>8</v>
      </c>
      <c r="F186" s="7">
        <v>2.29</v>
      </c>
      <c r="G186" s="20"/>
      <c r="H186" s="14">
        <f t="shared" si="16"/>
        <v>2.29</v>
      </c>
      <c r="I186" s="32">
        <f t="shared" si="17"/>
        <v>18.32</v>
      </c>
      <c r="K186" s="18">
        <v>4</v>
      </c>
    </row>
    <row r="187" spans="2:11" x14ac:dyDescent="0.25">
      <c r="B187" s="11" t="s">
        <v>309</v>
      </c>
      <c r="C187" s="8" t="s">
        <v>265</v>
      </c>
      <c r="D187" s="11" t="s">
        <v>15</v>
      </c>
      <c r="E187" s="7">
        <v>8</v>
      </c>
      <c r="F187" s="7">
        <v>3.25</v>
      </c>
      <c r="G187" s="20"/>
      <c r="H187" s="14">
        <f t="shared" si="16"/>
        <v>3.25</v>
      </c>
      <c r="I187" s="32">
        <f t="shared" si="17"/>
        <v>26</v>
      </c>
      <c r="K187" s="18">
        <v>4</v>
      </c>
    </row>
    <row r="188" spans="2:11" x14ac:dyDescent="0.25">
      <c r="B188" s="11" t="s">
        <v>310</v>
      </c>
      <c r="C188" s="8" t="s">
        <v>260</v>
      </c>
      <c r="D188" s="11" t="s">
        <v>15</v>
      </c>
      <c r="E188" s="7">
        <v>6</v>
      </c>
      <c r="F188" s="7">
        <v>5.46</v>
      </c>
      <c r="G188" s="20"/>
      <c r="H188" s="14">
        <f t="shared" si="16"/>
        <v>5.46</v>
      </c>
      <c r="I188" s="32">
        <f t="shared" si="17"/>
        <v>32.76</v>
      </c>
      <c r="K188" s="18">
        <v>4</v>
      </c>
    </row>
    <row r="189" spans="2:11" x14ac:dyDescent="0.25">
      <c r="B189" s="11" t="s">
        <v>311</v>
      </c>
      <c r="C189" s="8" t="s">
        <v>264</v>
      </c>
      <c r="D189" s="11" t="s">
        <v>15</v>
      </c>
      <c r="E189" s="7">
        <v>64</v>
      </c>
      <c r="F189" s="7">
        <v>0.11</v>
      </c>
      <c r="G189" s="20"/>
      <c r="H189" s="14">
        <f t="shared" si="16"/>
        <v>0.11</v>
      </c>
      <c r="I189" s="32">
        <f t="shared" si="17"/>
        <v>7.04</v>
      </c>
      <c r="K189" s="18">
        <v>4</v>
      </c>
    </row>
    <row r="190" spans="2:11" x14ac:dyDescent="0.25">
      <c r="B190" s="11" t="s">
        <v>312</v>
      </c>
      <c r="C190" s="8" t="s">
        <v>258</v>
      </c>
      <c r="D190" s="11" t="s">
        <v>15</v>
      </c>
      <c r="E190" s="7">
        <v>30</v>
      </c>
      <c r="F190" s="7">
        <v>0.26</v>
      </c>
      <c r="G190" s="20"/>
      <c r="H190" s="14">
        <f t="shared" si="16"/>
        <v>0.26</v>
      </c>
      <c r="I190" s="32">
        <f t="shared" si="17"/>
        <v>7.8000000000000007</v>
      </c>
      <c r="K190" s="18">
        <v>4</v>
      </c>
    </row>
    <row r="191" spans="2:11" x14ac:dyDescent="0.25">
      <c r="B191" s="11" t="s">
        <v>313</v>
      </c>
      <c r="C191" s="8" t="s">
        <v>259</v>
      </c>
      <c r="D191" s="11" t="s">
        <v>15</v>
      </c>
      <c r="E191" s="7">
        <v>30</v>
      </c>
      <c r="F191" s="7">
        <v>0.69</v>
      </c>
      <c r="G191" s="20"/>
      <c r="H191" s="14">
        <f t="shared" si="16"/>
        <v>0.69</v>
      </c>
      <c r="I191" s="32">
        <f t="shared" si="17"/>
        <v>20.7</v>
      </c>
      <c r="K191" s="18">
        <v>4</v>
      </c>
    </row>
    <row r="192" spans="2:11" x14ac:dyDescent="0.25">
      <c r="B192" s="11" t="s">
        <v>314</v>
      </c>
      <c r="C192" s="8" t="s">
        <v>257</v>
      </c>
      <c r="D192" s="11" t="s">
        <v>71</v>
      </c>
      <c r="E192" s="7">
        <v>6</v>
      </c>
      <c r="F192" s="7">
        <v>10.35</v>
      </c>
      <c r="G192" s="20"/>
      <c r="H192" s="14">
        <f t="shared" si="16"/>
        <v>10.35</v>
      </c>
      <c r="I192" s="32">
        <f t="shared" si="17"/>
        <v>62.099999999999994</v>
      </c>
      <c r="K192" s="18">
        <v>4</v>
      </c>
    </row>
    <row r="193" spans="2:11" x14ac:dyDescent="0.25">
      <c r="B193" s="11" t="s">
        <v>315</v>
      </c>
      <c r="C193" s="8" t="s">
        <v>263</v>
      </c>
      <c r="D193" s="11" t="s">
        <v>71</v>
      </c>
      <c r="E193" s="7">
        <v>8</v>
      </c>
      <c r="F193" s="7">
        <v>7.78</v>
      </c>
      <c r="G193" s="20"/>
      <c r="H193" s="14">
        <f t="shared" si="16"/>
        <v>7.78</v>
      </c>
      <c r="I193" s="32">
        <f t="shared" si="17"/>
        <v>62.24</v>
      </c>
      <c r="K193" s="18">
        <v>4</v>
      </c>
    </row>
    <row r="194" spans="2:11" x14ac:dyDescent="0.25">
      <c r="B194" s="11" t="s">
        <v>316</v>
      </c>
      <c r="C194" s="8" t="s">
        <v>246</v>
      </c>
      <c r="D194" s="7" t="s">
        <v>15</v>
      </c>
      <c r="E194" s="7">
        <v>47</v>
      </c>
      <c r="F194" s="7">
        <v>3.14</v>
      </c>
      <c r="G194" s="20"/>
      <c r="H194" s="14">
        <f t="shared" si="16"/>
        <v>3.14</v>
      </c>
      <c r="I194" s="32">
        <f t="shared" si="17"/>
        <v>147.58000000000001</v>
      </c>
      <c r="K194" s="18">
        <v>124</v>
      </c>
    </row>
    <row r="195" spans="2:11" x14ac:dyDescent="0.25">
      <c r="B195" s="7"/>
      <c r="C195" s="28" t="s">
        <v>317</v>
      </c>
      <c r="D195" s="7"/>
      <c r="E195" s="7"/>
      <c r="F195" s="20"/>
      <c r="G195" s="20"/>
      <c r="H195" s="17"/>
      <c r="I195" s="30">
        <f>SUM(I100:I194)</f>
        <v>248389.58999999997</v>
      </c>
    </row>
    <row r="196" spans="2:11" x14ac:dyDescent="0.25">
      <c r="E196" s="1">
        <v>0</v>
      </c>
    </row>
    <row r="197" spans="2:11" x14ac:dyDescent="0.25">
      <c r="B197" s="19" t="s">
        <v>320</v>
      </c>
      <c r="C197" s="6" t="s">
        <v>321</v>
      </c>
      <c r="D197" s="7"/>
      <c r="E197" s="7"/>
      <c r="F197" s="20"/>
      <c r="G197" s="20"/>
      <c r="H197" s="17"/>
      <c r="I197" s="30"/>
    </row>
    <row r="198" spans="2:11" x14ac:dyDescent="0.25">
      <c r="B198" s="10" t="s">
        <v>382</v>
      </c>
      <c r="C198" s="6" t="s">
        <v>74</v>
      </c>
      <c r="D198" s="7"/>
      <c r="E198" s="7"/>
      <c r="F198" s="20"/>
      <c r="G198" s="20"/>
      <c r="H198" s="17"/>
      <c r="I198" s="31"/>
    </row>
    <row r="199" spans="2:11" ht="90" x14ac:dyDescent="0.25">
      <c r="B199" s="11" t="s">
        <v>383</v>
      </c>
      <c r="C199" s="35" t="s">
        <v>322</v>
      </c>
      <c r="D199" s="11" t="s">
        <v>15</v>
      </c>
      <c r="E199" s="9">
        <v>2</v>
      </c>
      <c r="F199" s="14">
        <v>43765</v>
      </c>
      <c r="G199" s="14">
        <v>3488</v>
      </c>
      <c r="H199" s="14">
        <f t="shared" ref="H199" si="18">G199+F199</f>
        <v>47253</v>
      </c>
      <c r="I199" s="32">
        <f t="shared" ref="I199" si="19">H199*E199</f>
        <v>94506</v>
      </c>
    </row>
    <row r="200" spans="2:11" x14ac:dyDescent="0.25">
      <c r="B200" s="7"/>
      <c r="C200" s="8"/>
      <c r="D200" s="7"/>
      <c r="E200" s="7"/>
      <c r="F200" s="20"/>
      <c r="G200" s="20"/>
      <c r="H200" s="17"/>
      <c r="I200" s="31"/>
    </row>
    <row r="201" spans="2:11" x14ac:dyDescent="0.25">
      <c r="B201" s="10" t="s">
        <v>323</v>
      </c>
      <c r="C201" s="22" t="s">
        <v>73</v>
      </c>
      <c r="D201" s="10"/>
      <c r="E201" s="10"/>
      <c r="F201" s="23"/>
      <c r="G201" s="23"/>
      <c r="H201" s="14"/>
      <c r="I201" s="32"/>
    </row>
    <row r="202" spans="2:11" x14ac:dyDescent="0.25">
      <c r="B202" s="11" t="s">
        <v>324</v>
      </c>
      <c r="C202" s="8" t="s">
        <v>16</v>
      </c>
      <c r="D202" s="11" t="s">
        <v>15</v>
      </c>
      <c r="E202" s="7">
        <v>98</v>
      </c>
      <c r="F202" s="20">
        <v>0.61</v>
      </c>
      <c r="G202" s="20"/>
      <c r="H202" s="14">
        <f t="shared" ref="H202:H230" si="20">G202+F202</f>
        <v>0.61</v>
      </c>
      <c r="I202" s="32">
        <f t="shared" ref="I202:I230" si="21">H202*E202</f>
        <v>59.78</v>
      </c>
    </row>
    <row r="203" spans="2:11" x14ac:dyDescent="0.25">
      <c r="B203" s="11" t="s">
        <v>325</v>
      </c>
      <c r="C203" s="8" t="s">
        <v>17</v>
      </c>
      <c r="D203" s="11" t="s">
        <v>15</v>
      </c>
      <c r="E203" s="7">
        <v>67</v>
      </c>
      <c r="F203" s="20">
        <v>0.93</v>
      </c>
      <c r="G203" s="20"/>
      <c r="H203" s="14">
        <f t="shared" si="20"/>
        <v>0.93</v>
      </c>
      <c r="I203" s="32">
        <f t="shared" si="21"/>
        <v>62.31</v>
      </c>
    </row>
    <row r="204" spans="2:11" x14ac:dyDescent="0.25">
      <c r="B204" s="11" t="s">
        <v>326</v>
      </c>
      <c r="C204" s="8" t="s">
        <v>18</v>
      </c>
      <c r="D204" s="11" t="s">
        <v>15</v>
      </c>
      <c r="E204" s="7">
        <v>35</v>
      </c>
      <c r="F204" s="20">
        <v>0.35</v>
      </c>
      <c r="G204" s="20"/>
      <c r="H204" s="14">
        <f t="shared" si="20"/>
        <v>0.35</v>
      </c>
      <c r="I204" s="32">
        <f t="shared" si="21"/>
        <v>12.25</v>
      </c>
    </row>
    <row r="205" spans="2:11" x14ac:dyDescent="0.25">
      <c r="B205" s="11" t="s">
        <v>327</v>
      </c>
      <c r="C205" s="8" t="s">
        <v>19</v>
      </c>
      <c r="D205" s="11" t="s">
        <v>15</v>
      </c>
      <c r="E205" s="7">
        <v>28</v>
      </c>
      <c r="F205" s="20">
        <v>0.7</v>
      </c>
      <c r="G205" s="20"/>
      <c r="H205" s="14">
        <f t="shared" si="20"/>
        <v>0.7</v>
      </c>
      <c r="I205" s="32">
        <f t="shared" si="21"/>
        <v>19.599999999999998</v>
      </c>
    </row>
    <row r="206" spans="2:11" x14ac:dyDescent="0.25">
      <c r="B206" s="11" t="s">
        <v>328</v>
      </c>
      <c r="C206" s="8" t="s">
        <v>20</v>
      </c>
      <c r="D206" s="11" t="s">
        <v>15</v>
      </c>
      <c r="E206" s="7">
        <v>2</v>
      </c>
      <c r="F206" s="20">
        <v>11.04</v>
      </c>
      <c r="G206" s="20"/>
      <c r="H206" s="14">
        <f t="shared" si="20"/>
        <v>11.04</v>
      </c>
      <c r="I206" s="32">
        <f t="shared" si="21"/>
        <v>22.08</v>
      </c>
    </row>
    <row r="207" spans="2:11" x14ac:dyDescent="0.25">
      <c r="B207" s="11" t="s">
        <v>329</v>
      </c>
      <c r="C207" s="8" t="s">
        <v>21</v>
      </c>
      <c r="D207" s="11" t="s">
        <v>15</v>
      </c>
      <c r="E207" s="7">
        <v>1</v>
      </c>
      <c r="F207" s="20">
        <v>4.74</v>
      </c>
      <c r="G207" s="20"/>
      <c r="H207" s="14">
        <f t="shared" si="20"/>
        <v>4.74</v>
      </c>
      <c r="I207" s="32">
        <f t="shared" si="21"/>
        <v>4.74</v>
      </c>
    </row>
    <row r="208" spans="2:11" x14ac:dyDescent="0.25">
      <c r="B208" s="11" t="s">
        <v>330</v>
      </c>
      <c r="C208" s="8" t="s">
        <v>22</v>
      </c>
      <c r="D208" s="11" t="s">
        <v>15</v>
      </c>
      <c r="E208" s="7">
        <v>5</v>
      </c>
      <c r="F208" s="20">
        <v>8.25</v>
      </c>
      <c r="G208" s="20"/>
      <c r="H208" s="14">
        <f t="shared" si="20"/>
        <v>8.25</v>
      </c>
      <c r="I208" s="32">
        <f t="shared" si="21"/>
        <v>41.25</v>
      </c>
    </row>
    <row r="209" spans="2:9" x14ac:dyDescent="0.25">
      <c r="B209" s="11" t="s">
        <v>331</v>
      </c>
      <c r="C209" s="8" t="s">
        <v>23</v>
      </c>
      <c r="D209" s="11" t="s">
        <v>15</v>
      </c>
      <c r="E209" s="7">
        <v>12</v>
      </c>
      <c r="F209" s="20">
        <v>0.11</v>
      </c>
      <c r="G209" s="20"/>
      <c r="H209" s="14">
        <f t="shared" si="20"/>
        <v>0.11</v>
      </c>
      <c r="I209" s="32">
        <f t="shared" si="21"/>
        <v>1.32</v>
      </c>
    </row>
    <row r="210" spans="2:9" x14ac:dyDescent="0.25">
      <c r="B210" s="11" t="s">
        <v>332</v>
      </c>
      <c r="C210" s="8" t="s">
        <v>24</v>
      </c>
      <c r="D210" s="11" t="s">
        <v>15</v>
      </c>
      <c r="E210" s="7">
        <v>12</v>
      </c>
      <c r="F210" s="20">
        <v>0.04</v>
      </c>
      <c r="G210" s="20"/>
      <c r="H210" s="14">
        <f t="shared" si="20"/>
        <v>0.04</v>
      </c>
      <c r="I210" s="32">
        <f t="shared" si="21"/>
        <v>0.48</v>
      </c>
    </row>
    <row r="211" spans="2:9" x14ac:dyDescent="0.25">
      <c r="B211" s="11" t="s">
        <v>333</v>
      </c>
      <c r="C211" s="8" t="s">
        <v>25</v>
      </c>
      <c r="D211" s="11" t="s">
        <v>15</v>
      </c>
      <c r="E211" s="7">
        <v>36</v>
      </c>
      <c r="F211" s="20">
        <v>0.17</v>
      </c>
      <c r="G211" s="20"/>
      <c r="H211" s="14">
        <f t="shared" si="20"/>
        <v>0.17</v>
      </c>
      <c r="I211" s="32">
        <f t="shared" si="21"/>
        <v>6.12</v>
      </c>
    </row>
    <row r="212" spans="2:9" x14ac:dyDescent="0.25">
      <c r="B212" s="11" t="s">
        <v>334</v>
      </c>
      <c r="C212" s="8" t="s">
        <v>26</v>
      </c>
      <c r="D212" s="11" t="s">
        <v>15</v>
      </c>
      <c r="E212" s="7">
        <v>36</v>
      </c>
      <c r="F212" s="20">
        <v>0.06</v>
      </c>
      <c r="G212" s="20"/>
      <c r="H212" s="14">
        <f t="shared" si="20"/>
        <v>0.06</v>
      </c>
      <c r="I212" s="32">
        <f t="shared" si="21"/>
        <v>2.16</v>
      </c>
    </row>
    <row r="213" spans="2:9" x14ac:dyDescent="0.25">
      <c r="B213" s="11" t="s">
        <v>335</v>
      </c>
      <c r="C213" s="8" t="s">
        <v>27</v>
      </c>
      <c r="D213" s="11" t="s">
        <v>15</v>
      </c>
      <c r="E213" s="7">
        <v>4</v>
      </c>
      <c r="F213" s="20">
        <v>0.85</v>
      </c>
      <c r="G213" s="20"/>
      <c r="H213" s="14">
        <f t="shared" si="20"/>
        <v>0.85</v>
      </c>
      <c r="I213" s="32">
        <f t="shared" si="21"/>
        <v>3.4</v>
      </c>
    </row>
    <row r="214" spans="2:9" x14ac:dyDescent="0.25">
      <c r="B214" s="11" t="s">
        <v>336</v>
      </c>
      <c r="C214" s="8" t="s">
        <v>28</v>
      </c>
      <c r="D214" s="11" t="s">
        <v>15</v>
      </c>
      <c r="E214" s="7">
        <v>12</v>
      </c>
      <c r="F214" s="20">
        <v>1.06</v>
      </c>
      <c r="G214" s="20"/>
      <c r="H214" s="14">
        <f t="shared" si="20"/>
        <v>1.06</v>
      </c>
      <c r="I214" s="32">
        <f t="shared" si="21"/>
        <v>12.72</v>
      </c>
    </row>
    <row r="215" spans="2:9" x14ac:dyDescent="0.25">
      <c r="B215" s="11" t="s">
        <v>337</v>
      </c>
      <c r="C215" s="8" t="s">
        <v>29</v>
      </c>
      <c r="D215" s="11" t="s">
        <v>15</v>
      </c>
      <c r="E215" s="7">
        <v>3</v>
      </c>
      <c r="F215" s="20">
        <v>2.16</v>
      </c>
      <c r="G215" s="20"/>
      <c r="H215" s="14">
        <f t="shared" si="20"/>
        <v>2.16</v>
      </c>
      <c r="I215" s="32">
        <f t="shared" si="21"/>
        <v>6.48</v>
      </c>
    </row>
    <row r="216" spans="2:9" x14ac:dyDescent="0.25">
      <c r="B216" s="11" t="s">
        <v>338</v>
      </c>
      <c r="C216" s="8" t="s">
        <v>30</v>
      </c>
      <c r="D216" s="11" t="s">
        <v>15</v>
      </c>
      <c r="E216" s="7">
        <v>8</v>
      </c>
      <c r="F216" s="20">
        <v>5.52</v>
      </c>
      <c r="G216" s="20"/>
      <c r="H216" s="14">
        <f t="shared" si="20"/>
        <v>5.52</v>
      </c>
      <c r="I216" s="32">
        <f t="shared" si="21"/>
        <v>44.16</v>
      </c>
    </row>
    <row r="217" spans="2:9" x14ac:dyDescent="0.25">
      <c r="B217" s="11" t="s">
        <v>339</v>
      </c>
      <c r="C217" s="8" t="s">
        <v>31</v>
      </c>
      <c r="D217" s="11" t="s">
        <v>15</v>
      </c>
      <c r="E217" s="7">
        <v>0</v>
      </c>
      <c r="F217" s="20">
        <v>9.82</v>
      </c>
      <c r="G217" s="20">
        <v>9.1999999999999993</v>
      </c>
      <c r="H217" s="14">
        <f t="shared" si="20"/>
        <v>19.02</v>
      </c>
      <c r="I217" s="32">
        <f t="shared" si="21"/>
        <v>0</v>
      </c>
    </row>
    <row r="218" spans="2:9" x14ac:dyDescent="0.25">
      <c r="B218" s="11" t="s">
        <v>340</v>
      </c>
      <c r="C218" s="8" t="s">
        <v>32</v>
      </c>
      <c r="D218" s="11" t="s">
        <v>15</v>
      </c>
      <c r="E218" s="7">
        <v>7</v>
      </c>
      <c r="F218" s="20">
        <v>8.75</v>
      </c>
      <c r="G218" s="20">
        <v>9.1999999999999993</v>
      </c>
      <c r="H218" s="14">
        <f t="shared" si="20"/>
        <v>17.95</v>
      </c>
      <c r="I218" s="32">
        <f t="shared" si="21"/>
        <v>125.64999999999999</v>
      </c>
    </row>
    <row r="219" spans="2:9" x14ac:dyDescent="0.25">
      <c r="B219" s="11" t="s">
        <v>341</v>
      </c>
      <c r="C219" s="8" t="s">
        <v>33</v>
      </c>
      <c r="D219" s="11" t="s">
        <v>15</v>
      </c>
      <c r="E219" s="7">
        <v>0</v>
      </c>
      <c r="F219" s="20">
        <v>7.72</v>
      </c>
      <c r="G219" s="20">
        <v>9.1999999999999993</v>
      </c>
      <c r="H219" s="14">
        <f t="shared" si="20"/>
        <v>16.919999999999998</v>
      </c>
      <c r="I219" s="32">
        <f t="shared" si="21"/>
        <v>0</v>
      </c>
    </row>
    <row r="220" spans="2:9" x14ac:dyDescent="0.25">
      <c r="B220" s="11" t="s">
        <v>342</v>
      </c>
      <c r="C220" s="8" t="s">
        <v>34</v>
      </c>
      <c r="D220" s="11" t="s">
        <v>15</v>
      </c>
      <c r="E220" s="7">
        <v>0</v>
      </c>
      <c r="F220" s="20">
        <v>7.47</v>
      </c>
      <c r="G220" s="20">
        <v>9.1999999999999993</v>
      </c>
      <c r="H220" s="14">
        <f t="shared" si="20"/>
        <v>16.669999999999998</v>
      </c>
      <c r="I220" s="32">
        <f t="shared" si="21"/>
        <v>0</v>
      </c>
    </row>
    <row r="221" spans="2:9" x14ac:dyDescent="0.25">
      <c r="B221" s="11" t="s">
        <v>343</v>
      </c>
      <c r="C221" s="8" t="s">
        <v>35</v>
      </c>
      <c r="D221" s="11" t="s">
        <v>15</v>
      </c>
      <c r="E221" s="7">
        <v>192</v>
      </c>
      <c r="F221" s="20">
        <v>6.79</v>
      </c>
      <c r="G221" s="20">
        <v>9.1999999999999993</v>
      </c>
      <c r="H221" s="14">
        <f t="shared" si="20"/>
        <v>15.989999999999998</v>
      </c>
      <c r="I221" s="32">
        <f t="shared" si="21"/>
        <v>3070.08</v>
      </c>
    </row>
    <row r="222" spans="2:9" x14ac:dyDescent="0.25">
      <c r="B222" s="11" t="s">
        <v>344</v>
      </c>
      <c r="C222" s="8" t="s">
        <v>36</v>
      </c>
      <c r="D222" s="11" t="s">
        <v>15</v>
      </c>
      <c r="E222" s="7">
        <v>0</v>
      </c>
      <c r="F222" s="20">
        <v>6.12</v>
      </c>
      <c r="G222" s="20">
        <v>9.1999999999999993</v>
      </c>
      <c r="H222" s="14">
        <f t="shared" si="20"/>
        <v>15.32</v>
      </c>
      <c r="I222" s="32">
        <f t="shared" si="21"/>
        <v>0</v>
      </c>
    </row>
    <row r="223" spans="2:9" x14ac:dyDescent="0.25">
      <c r="B223" s="11" t="s">
        <v>345</v>
      </c>
      <c r="C223" s="8" t="s">
        <v>37</v>
      </c>
      <c r="D223" s="11" t="s">
        <v>15</v>
      </c>
      <c r="E223" s="7">
        <v>92</v>
      </c>
      <c r="F223" s="20">
        <v>5.89</v>
      </c>
      <c r="G223" s="20">
        <v>9.1999999999999993</v>
      </c>
      <c r="H223" s="14">
        <f t="shared" si="20"/>
        <v>15.09</v>
      </c>
      <c r="I223" s="32">
        <f t="shared" si="21"/>
        <v>1388.28</v>
      </c>
    </row>
    <row r="224" spans="2:9" x14ac:dyDescent="0.25">
      <c r="B224" s="11" t="s">
        <v>346</v>
      </c>
      <c r="C224" s="8" t="s">
        <v>67</v>
      </c>
      <c r="D224" s="11" t="s">
        <v>15</v>
      </c>
      <c r="E224" s="7">
        <v>43</v>
      </c>
      <c r="F224" s="20">
        <v>12.3</v>
      </c>
      <c r="G224" s="20"/>
      <c r="H224" s="14">
        <f t="shared" si="20"/>
        <v>12.3</v>
      </c>
      <c r="I224" s="32">
        <f t="shared" si="21"/>
        <v>528.9</v>
      </c>
    </row>
    <row r="225" spans="2:17" x14ac:dyDescent="0.25">
      <c r="B225" s="11" t="s">
        <v>347</v>
      </c>
      <c r="C225" s="8" t="s">
        <v>38</v>
      </c>
      <c r="D225" s="11" t="s">
        <v>15</v>
      </c>
      <c r="E225" s="7">
        <v>0</v>
      </c>
      <c r="F225" s="20">
        <v>5.2</v>
      </c>
      <c r="G225" s="20"/>
      <c r="H225" s="14">
        <f t="shared" si="20"/>
        <v>5.2</v>
      </c>
      <c r="I225" s="32">
        <f t="shared" si="21"/>
        <v>0</v>
      </c>
    </row>
    <row r="226" spans="2:17" x14ac:dyDescent="0.25">
      <c r="B226" s="11" t="s">
        <v>348</v>
      </c>
      <c r="C226" s="8" t="s">
        <v>39</v>
      </c>
      <c r="D226" s="11" t="s">
        <v>15</v>
      </c>
      <c r="E226" s="7">
        <v>0</v>
      </c>
      <c r="F226" s="20"/>
      <c r="G226" s="20"/>
      <c r="H226" s="14">
        <f t="shared" si="20"/>
        <v>0</v>
      </c>
      <c r="I226" s="32">
        <f t="shared" si="21"/>
        <v>0</v>
      </c>
    </row>
    <row r="227" spans="2:17" x14ac:dyDescent="0.25">
      <c r="B227" s="11" t="s">
        <v>349</v>
      </c>
      <c r="C227" s="8" t="s">
        <v>68</v>
      </c>
      <c r="D227" s="11" t="s">
        <v>71</v>
      </c>
      <c r="E227" s="7">
        <v>5</v>
      </c>
      <c r="F227" s="20">
        <v>0.52</v>
      </c>
      <c r="G227" s="20"/>
      <c r="H227" s="14">
        <f t="shared" si="20"/>
        <v>0.52</v>
      </c>
      <c r="I227" s="32">
        <f t="shared" si="21"/>
        <v>2.6</v>
      </c>
    </row>
    <row r="228" spans="2:17" x14ac:dyDescent="0.25">
      <c r="B228" s="11" t="s">
        <v>350</v>
      </c>
      <c r="C228" s="8" t="s">
        <v>69</v>
      </c>
      <c r="D228" s="11" t="s">
        <v>71</v>
      </c>
      <c r="E228" s="20">
        <v>89</v>
      </c>
      <c r="F228" s="20">
        <v>0.63</v>
      </c>
      <c r="G228" s="20"/>
      <c r="H228" s="14">
        <f t="shared" si="20"/>
        <v>0.63</v>
      </c>
      <c r="I228" s="32">
        <f t="shared" si="21"/>
        <v>56.07</v>
      </c>
    </row>
    <row r="229" spans="2:17" x14ac:dyDescent="0.25">
      <c r="B229" s="11" t="s">
        <v>351</v>
      </c>
      <c r="C229" s="8" t="s">
        <v>70</v>
      </c>
      <c r="D229" s="11" t="s">
        <v>15</v>
      </c>
      <c r="E229" s="20">
        <v>23</v>
      </c>
      <c r="F229" s="20">
        <v>0.18</v>
      </c>
      <c r="G229" s="20"/>
      <c r="H229" s="14">
        <f t="shared" si="20"/>
        <v>0.18</v>
      </c>
      <c r="I229" s="32">
        <f t="shared" si="21"/>
        <v>4.1399999999999997</v>
      </c>
    </row>
    <row r="230" spans="2:17" s="49" customFormat="1" x14ac:dyDescent="0.25">
      <c r="B230" s="45" t="s">
        <v>352</v>
      </c>
      <c r="C230" s="41" t="s">
        <v>158</v>
      </c>
      <c r="D230" s="45" t="s">
        <v>15</v>
      </c>
      <c r="E230" s="46"/>
      <c r="F230" s="46">
        <v>0</v>
      </c>
      <c r="G230" s="46">
        <v>580</v>
      </c>
      <c r="H230" s="47">
        <f t="shared" si="20"/>
        <v>580</v>
      </c>
      <c r="I230" s="48">
        <f t="shared" si="21"/>
        <v>0</v>
      </c>
      <c r="K230" s="50"/>
    </row>
    <row r="231" spans="2:17" x14ac:dyDescent="0.25">
      <c r="B231" s="7"/>
      <c r="C231" s="8"/>
      <c r="D231" s="7"/>
      <c r="E231" s="7"/>
      <c r="F231" s="20"/>
      <c r="G231" s="20"/>
      <c r="H231" s="14"/>
      <c r="I231" s="32"/>
    </row>
    <row r="232" spans="2:17" x14ac:dyDescent="0.25">
      <c r="B232" s="37" t="s">
        <v>199</v>
      </c>
      <c r="C232" s="38" t="s">
        <v>104</v>
      </c>
      <c r="D232" s="39"/>
      <c r="E232" s="37"/>
      <c r="F232" s="40"/>
      <c r="G232" s="20"/>
      <c r="H232" s="14"/>
      <c r="I232" s="32"/>
    </row>
    <row r="233" spans="2:17" x14ac:dyDescent="0.25">
      <c r="B233" s="11" t="s">
        <v>198</v>
      </c>
      <c r="C233" s="8" t="s">
        <v>106</v>
      </c>
      <c r="D233" s="11" t="s">
        <v>15</v>
      </c>
      <c r="E233" s="7">
        <v>50</v>
      </c>
      <c r="F233" s="20">
        <v>0.57999999999999996</v>
      </c>
      <c r="G233" s="20"/>
      <c r="H233" s="14">
        <f t="shared" ref="H233:H261" si="22">G233+F233</f>
        <v>0.57999999999999996</v>
      </c>
      <c r="I233" s="32">
        <f t="shared" ref="I233:I261" si="23">H233*E233</f>
        <v>28.999999999999996</v>
      </c>
      <c r="J233">
        <v>20</v>
      </c>
      <c r="K233" s="18">
        <f>E233/J233</f>
        <v>2.5</v>
      </c>
      <c r="M233">
        <f>L233*K233</f>
        <v>0</v>
      </c>
      <c r="N233">
        <v>124</v>
      </c>
      <c r="O233">
        <f>E233/N233</f>
        <v>0.40322580645161288</v>
      </c>
      <c r="P233">
        <v>71</v>
      </c>
      <c r="Q233">
        <f>ROUND(P233*O233,0)</f>
        <v>29</v>
      </c>
    </row>
    <row r="234" spans="2:17" x14ac:dyDescent="0.25">
      <c r="B234" s="11" t="s">
        <v>200</v>
      </c>
      <c r="C234" s="8" t="s">
        <v>107</v>
      </c>
      <c r="D234" s="11" t="s">
        <v>15</v>
      </c>
      <c r="E234" s="7">
        <v>50</v>
      </c>
      <c r="F234" s="20">
        <v>1.86</v>
      </c>
      <c r="G234" s="20"/>
      <c r="H234" s="14">
        <f t="shared" si="22"/>
        <v>1.86</v>
      </c>
      <c r="I234" s="32">
        <f t="shared" si="23"/>
        <v>93</v>
      </c>
      <c r="J234">
        <v>20</v>
      </c>
      <c r="K234" s="18">
        <f t="shared" ref="K234:K261" si="24">E234/J234</f>
        <v>2.5</v>
      </c>
      <c r="M234">
        <f t="shared" ref="M234:M261" si="25">L234*K234</f>
        <v>0</v>
      </c>
      <c r="N234">
        <v>124</v>
      </c>
      <c r="O234">
        <f t="shared" ref="O234:O261" si="26">E234/N234</f>
        <v>0.40322580645161288</v>
      </c>
      <c r="P234">
        <v>71</v>
      </c>
      <c r="Q234">
        <f t="shared" ref="Q234:Q261" si="27">ROUND(P234*O234,0)</f>
        <v>29</v>
      </c>
    </row>
    <row r="235" spans="2:17" x14ac:dyDescent="0.25">
      <c r="B235" s="11" t="s">
        <v>201</v>
      </c>
      <c r="C235" s="8" t="s">
        <v>384</v>
      </c>
      <c r="D235" s="11" t="s">
        <v>15</v>
      </c>
      <c r="E235" s="7">
        <v>71</v>
      </c>
      <c r="F235" s="20">
        <v>18.75</v>
      </c>
      <c r="G235" s="20"/>
      <c r="H235" s="14">
        <f t="shared" si="22"/>
        <v>18.75</v>
      </c>
      <c r="I235" s="32">
        <f t="shared" si="23"/>
        <v>1331.25</v>
      </c>
      <c r="J235">
        <v>20</v>
      </c>
      <c r="K235" s="18">
        <f t="shared" si="24"/>
        <v>3.55</v>
      </c>
      <c r="M235">
        <f t="shared" si="25"/>
        <v>0</v>
      </c>
      <c r="N235">
        <v>124</v>
      </c>
      <c r="O235">
        <f t="shared" si="26"/>
        <v>0.57258064516129037</v>
      </c>
      <c r="P235">
        <v>71</v>
      </c>
      <c r="Q235">
        <f t="shared" si="27"/>
        <v>41</v>
      </c>
    </row>
    <row r="236" spans="2:17" x14ac:dyDescent="0.25">
      <c r="B236" s="11" t="s">
        <v>202</v>
      </c>
      <c r="C236" s="8" t="s">
        <v>228</v>
      </c>
      <c r="D236" s="11" t="s">
        <v>15</v>
      </c>
      <c r="E236" s="7">
        <v>71</v>
      </c>
      <c r="F236" s="20">
        <v>92.14</v>
      </c>
      <c r="G236" s="20"/>
      <c r="H236" s="14">
        <f t="shared" si="22"/>
        <v>92.14</v>
      </c>
      <c r="I236" s="32">
        <f t="shared" si="23"/>
        <v>6541.94</v>
      </c>
      <c r="J236">
        <v>20</v>
      </c>
      <c r="K236" s="18">
        <f t="shared" si="24"/>
        <v>3.55</v>
      </c>
      <c r="M236">
        <f t="shared" si="25"/>
        <v>0</v>
      </c>
      <c r="N236">
        <v>124</v>
      </c>
      <c r="O236">
        <f t="shared" si="26"/>
        <v>0.57258064516129037</v>
      </c>
      <c r="P236">
        <v>71</v>
      </c>
      <c r="Q236">
        <f t="shared" si="27"/>
        <v>41</v>
      </c>
    </row>
    <row r="237" spans="2:17" x14ac:dyDescent="0.25">
      <c r="B237" s="11" t="s">
        <v>203</v>
      </c>
      <c r="C237" s="8" t="s">
        <v>127</v>
      </c>
      <c r="D237" s="11" t="s">
        <v>15</v>
      </c>
      <c r="E237" s="7">
        <v>50</v>
      </c>
      <c r="F237" s="20">
        <v>8.51</v>
      </c>
      <c r="G237" s="20"/>
      <c r="H237" s="14">
        <f t="shared" si="22"/>
        <v>8.51</v>
      </c>
      <c r="I237" s="32">
        <f t="shared" si="23"/>
        <v>425.5</v>
      </c>
      <c r="J237">
        <v>20</v>
      </c>
      <c r="K237" s="18">
        <f t="shared" si="24"/>
        <v>2.5</v>
      </c>
      <c r="M237">
        <f t="shared" si="25"/>
        <v>0</v>
      </c>
      <c r="N237">
        <v>124</v>
      </c>
      <c r="O237">
        <f t="shared" si="26"/>
        <v>0.40322580645161288</v>
      </c>
      <c r="P237">
        <v>71</v>
      </c>
      <c r="Q237">
        <f t="shared" si="27"/>
        <v>29</v>
      </c>
    </row>
    <row r="238" spans="2:17" x14ac:dyDescent="0.25">
      <c r="B238" s="11" t="s">
        <v>204</v>
      </c>
      <c r="C238" s="8" t="s">
        <v>116</v>
      </c>
      <c r="D238" s="7" t="s">
        <v>118</v>
      </c>
      <c r="E238" s="7">
        <v>3</v>
      </c>
      <c r="F238" s="20">
        <v>66.209999999999994</v>
      </c>
      <c r="G238" s="20"/>
      <c r="H238" s="14">
        <f t="shared" si="22"/>
        <v>66.209999999999994</v>
      </c>
      <c r="I238" s="32">
        <f t="shared" si="23"/>
        <v>198.63</v>
      </c>
      <c r="J238">
        <v>20</v>
      </c>
      <c r="K238" s="18">
        <f t="shared" si="24"/>
        <v>0.15</v>
      </c>
      <c r="M238">
        <f t="shared" si="25"/>
        <v>0</v>
      </c>
      <c r="N238">
        <v>124</v>
      </c>
      <c r="O238">
        <f t="shared" si="26"/>
        <v>2.4193548387096774E-2</v>
      </c>
      <c r="P238">
        <v>71</v>
      </c>
      <c r="Q238">
        <f t="shared" si="27"/>
        <v>2</v>
      </c>
    </row>
    <row r="239" spans="2:17" x14ac:dyDescent="0.25">
      <c r="B239" s="11" t="s">
        <v>205</v>
      </c>
      <c r="C239" s="8" t="s">
        <v>123</v>
      </c>
      <c r="D239" s="11" t="s">
        <v>15</v>
      </c>
      <c r="E239" s="7">
        <v>8</v>
      </c>
      <c r="F239" s="20">
        <v>62.14</v>
      </c>
      <c r="G239" s="20"/>
      <c r="H239" s="14">
        <f t="shared" si="22"/>
        <v>62.14</v>
      </c>
      <c r="I239" s="32">
        <f t="shared" si="23"/>
        <v>497.12</v>
      </c>
      <c r="J239">
        <v>20</v>
      </c>
      <c r="K239" s="18">
        <f t="shared" si="24"/>
        <v>0.4</v>
      </c>
      <c r="M239">
        <f t="shared" si="25"/>
        <v>0</v>
      </c>
      <c r="N239">
        <v>124</v>
      </c>
      <c r="O239">
        <f t="shared" si="26"/>
        <v>6.4516129032258063E-2</v>
      </c>
      <c r="P239">
        <v>71</v>
      </c>
      <c r="Q239">
        <f t="shared" si="27"/>
        <v>5</v>
      </c>
    </row>
    <row r="240" spans="2:17" x14ac:dyDescent="0.25">
      <c r="B240" s="11" t="s">
        <v>206</v>
      </c>
      <c r="C240" s="8" t="s">
        <v>124</v>
      </c>
      <c r="D240" s="11" t="s">
        <v>15</v>
      </c>
      <c r="E240" s="7">
        <v>8</v>
      </c>
      <c r="F240" s="20">
        <v>3.31</v>
      </c>
      <c r="G240" s="20"/>
      <c r="H240" s="14">
        <f t="shared" si="22"/>
        <v>3.31</v>
      </c>
      <c r="I240" s="32">
        <f t="shared" si="23"/>
        <v>26.48</v>
      </c>
      <c r="J240">
        <v>20</v>
      </c>
      <c r="K240" s="18">
        <f t="shared" si="24"/>
        <v>0.4</v>
      </c>
      <c r="M240">
        <f t="shared" si="25"/>
        <v>0</v>
      </c>
      <c r="N240">
        <v>124</v>
      </c>
      <c r="O240">
        <f t="shared" si="26"/>
        <v>6.4516129032258063E-2</v>
      </c>
      <c r="P240">
        <v>71</v>
      </c>
      <c r="Q240">
        <f t="shared" si="27"/>
        <v>5</v>
      </c>
    </row>
    <row r="241" spans="2:17" x14ac:dyDescent="0.25">
      <c r="B241" s="11" t="s">
        <v>207</v>
      </c>
      <c r="C241" s="8" t="s">
        <v>117</v>
      </c>
      <c r="D241" s="7" t="s">
        <v>119</v>
      </c>
      <c r="E241" s="7">
        <v>7</v>
      </c>
      <c r="F241" s="20">
        <v>43.96</v>
      </c>
      <c r="G241" s="20"/>
      <c r="H241" s="14">
        <f t="shared" si="22"/>
        <v>43.96</v>
      </c>
      <c r="I241" s="32">
        <f t="shared" si="23"/>
        <v>307.72000000000003</v>
      </c>
      <c r="J241">
        <v>20</v>
      </c>
      <c r="K241" s="18">
        <f t="shared" si="24"/>
        <v>0.35</v>
      </c>
      <c r="M241">
        <f t="shared" si="25"/>
        <v>0</v>
      </c>
      <c r="N241">
        <v>124</v>
      </c>
      <c r="O241">
        <f t="shared" si="26"/>
        <v>5.6451612903225805E-2</v>
      </c>
      <c r="P241">
        <v>71</v>
      </c>
      <c r="Q241">
        <f t="shared" si="27"/>
        <v>4</v>
      </c>
    </row>
    <row r="242" spans="2:17" x14ac:dyDescent="0.25">
      <c r="B242" s="11" t="s">
        <v>208</v>
      </c>
      <c r="C242" s="8" t="s">
        <v>377</v>
      </c>
      <c r="D242" s="11" t="s">
        <v>15</v>
      </c>
      <c r="E242" s="7">
        <v>24</v>
      </c>
      <c r="F242" s="20">
        <v>6.56</v>
      </c>
      <c r="G242" s="20"/>
      <c r="H242" s="14">
        <f t="shared" si="22"/>
        <v>6.56</v>
      </c>
      <c r="I242" s="32">
        <f t="shared" si="23"/>
        <v>157.44</v>
      </c>
      <c r="J242">
        <v>20</v>
      </c>
      <c r="K242" s="18">
        <f t="shared" si="24"/>
        <v>1.2</v>
      </c>
      <c r="M242">
        <f t="shared" si="25"/>
        <v>0</v>
      </c>
      <c r="N242">
        <v>124</v>
      </c>
      <c r="O242">
        <f t="shared" si="26"/>
        <v>0.19354838709677419</v>
      </c>
      <c r="P242">
        <v>71</v>
      </c>
      <c r="Q242">
        <f t="shared" si="27"/>
        <v>14</v>
      </c>
    </row>
    <row r="243" spans="2:17" x14ac:dyDescent="0.25">
      <c r="B243" s="11" t="s">
        <v>209</v>
      </c>
      <c r="C243" s="8" t="s">
        <v>229</v>
      </c>
      <c r="D243" s="11" t="s">
        <v>15</v>
      </c>
      <c r="E243" s="7">
        <v>24</v>
      </c>
      <c r="F243" s="20">
        <v>19.2</v>
      </c>
      <c r="G243" s="20"/>
      <c r="H243" s="14">
        <f t="shared" si="22"/>
        <v>19.2</v>
      </c>
      <c r="I243" s="32">
        <f t="shared" si="23"/>
        <v>460.79999999999995</v>
      </c>
      <c r="J243">
        <v>20</v>
      </c>
      <c r="K243" s="18">
        <f t="shared" si="24"/>
        <v>1.2</v>
      </c>
      <c r="M243">
        <f t="shared" si="25"/>
        <v>0</v>
      </c>
      <c r="N243">
        <v>124</v>
      </c>
      <c r="O243">
        <f t="shared" si="26"/>
        <v>0.19354838709677419</v>
      </c>
      <c r="P243">
        <v>71</v>
      </c>
      <c r="Q243">
        <f t="shared" si="27"/>
        <v>14</v>
      </c>
    </row>
    <row r="244" spans="2:17" x14ac:dyDescent="0.25">
      <c r="B244" s="11" t="s">
        <v>210</v>
      </c>
      <c r="C244" s="8" t="s">
        <v>378</v>
      </c>
      <c r="D244" s="11" t="s">
        <v>15</v>
      </c>
      <c r="E244" s="7">
        <v>11</v>
      </c>
      <c r="F244" s="20">
        <v>6.32</v>
      </c>
      <c r="G244" s="20"/>
      <c r="H244" s="14">
        <f t="shared" si="22"/>
        <v>6.32</v>
      </c>
      <c r="I244" s="32">
        <f t="shared" si="23"/>
        <v>69.52000000000001</v>
      </c>
      <c r="J244">
        <v>20</v>
      </c>
      <c r="K244" s="18">
        <f t="shared" si="24"/>
        <v>0.55000000000000004</v>
      </c>
      <c r="M244">
        <f t="shared" si="25"/>
        <v>0</v>
      </c>
      <c r="N244">
        <v>124</v>
      </c>
      <c r="O244">
        <f t="shared" si="26"/>
        <v>8.8709677419354843E-2</v>
      </c>
      <c r="P244">
        <v>71</v>
      </c>
      <c r="Q244">
        <f t="shared" si="27"/>
        <v>6</v>
      </c>
    </row>
    <row r="245" spans="2:17" x14ac:dyDescent="0.25">
      <c r="B245" s="11" t="s">
        <v>211</v>
      </c>
      <c r="C245" s="8" t="s">
        <v>230</v>
      </c>
      <c r="D245" s="11" t="s">
        <v>15</v>
      </c>
      <c r="E245" s="7">
        <v>11</v>
      </c>
      <c r="F245" s="20">
        <v>19.2</v>
      </c>
      <c r="G245" s="20"/>
      <c r="H245" s="14">
        <f t="shared" si="22"/>
        <v>19.2</v>
      </c>
      <c r="I245" s="32">
        <f t="shared" si="23"/>
        <v>211.2</v>
      </c>
      <c r="J245">
        <v>20</v>
      </c>
      <c r="K245" s="18">
        <f t="shared" si="24"/>
        <v>0.55000000000000004</v>
      </c>
      <c r="M245">
        <f t="shared" si="25"/>
        <v>0</v>
      </c>
      <c r="N245">
        <v>124</v>
      </c>
      <c r="O245">
        <f t="shared" si="26"/>
        <v>8.8709677419354843E-2</v>
      </c>
      <c r="P245">
        <v>71</v>
      </c>
      <c r="Q245">
        <f t="shared" si="27"/>
        <v>6</v>
      </c>
    </row>
    <row r="246" spans="2:17" x14ac:dyDescent="0.25">
      <c r="B246" s="11" t="s">
        <v>212</v>
      </c>
      <c r="C246" s="8" t="s">
        <v>126</v>
      </c>
      <c r="D246" s="11" t="s">
        <v>15</v>
      </c>
      <c r="E246" s="7">
        <v>2</v>
      </c>
      <c r="F246" s="20">
        <v>22.91</v>
      </c>
      <c r="G246" s="20"/>
      <c r="H246" s="14">
        <f t="shared" si="22"/>
        <v>22.91</v>
      </c>
      <c r="I246" s="32">
        <f t="shared" si="23"/>
        <v>45.82</v>
      </c>
      <c r="J246">
        <v>20</v>
      </c>
      <c r="K246" s="18">
        <f t="shared" si="24"/>
        <v>0.1</v>
      </c>
      <c r="M246">
        <f t="shared" si="25"/>
        <v>0</v>
      </c>
      <c r="N246">
        <v>124</v>
      </c>
      <c r="O246">
        <f t="shared" si="26"/>
        <v>1.6129032258064516E-2</v>
      </c>
      <c r="P246">
        <v>71</v>
      </c>
      <c r="Q246">
        <f t="shared" si="27"/>
        <v>1</v>
      </c>
    </row>
    <row r="247" spans="2:17" x14ac:dyDescent="0.25">
      <c r="B247" s="11" t="s">
        <v>213</v>
      </c>
      <c r="C247" s="8" t="s">
        <v>112</v>
      </c>
      <c r="D247" s="11" t="s">
        <v>15</v>
      </c>
      <c r="E247" s="7">
        <v>50</v>
      </c>
      <c r="F247" s="20">
        <v>0.41</v>
      </c>
      <c r="G247" s="20"/>
      <c r="H247" s="14">
        <f t="shared" si="22"/>
        <v>0.41</v>
      </c>
      <c r="I247" s="32">
        <f t="shared" si="23"/>
        <v>20.5</v>
      </c>
      <c r="J247">
        <v>20</v>
      </c>
      <c r="K247" s="18">
        <f t="shared" si="24"/>
        <v>2.5</v>
      </c>
      <c r="M247">
        <f t="shared" si="25"/>
        <v>0</v>
      </c>
      <c r="N247">
        <v>124</v>
      </c>
      <c r="O247">
        <f t="shared" si="26"/>
        <v>0.40322580645161288</v>
      </c>
      <c r="P247">
        <v>71</v>
      </c>
      <c r="Q247">
        <f t="shared" si="27"/>
        <v>29</v>
      </c>
    </row>
    <row r="248" spans="2:17" x14ac:dyDescent="0.25">
      <c r="B248" s="11" t="s">
        <v>214</v>
      </c>
      <c r="C248" s="8" t="s">
        <v>109</v>
      </c>
      <c r="D248" s="7" t="s">
        <v>120</v>
      </c>
      <c r="E248" s="7">
        <v>2</v>
      </c>
      <c r="F248" s="20">
        <v>39.96</v>
      </c>
      <c r="G248" s="20"/>
      <c r="H248" s="14">
        <f t="shared" si="22"/>
        <v>39.96</v>
      </c>
      <c r="I248" s="32">
        <f t="shared" si="23"/>
        <v>79.92</v>
      </c>
      <c r="J248">
        <v>20</v>
      </c>
      <c r="K248" s="18">
        <f t="shared" si="24"/>
        <v>0.1</v>
      </c>
      <c r="M248">
        <f t="shared" si="25"/>
        <v>0</v>
      </c>
      <c r="N248">
        <v>124</v>
      </c>
      <c r="O248">
        <f t="shared" si="26"/>
        <v>1.6129032258064516E-2</v>
      </c>
      <c r="P248">
        <v>71</v>
      </c>
      <c r="Q248">
        <f t="shared" si="27"/>
        <v>1</v>
      </c>
    </row>
    <row r="249" spans="2:17" x14ac:dyDescent="0.25">
      <c r="B249" s="11" t="s">
        <v>215</v>
      </c>
      <c r="C249" s="8" t="s">
        <v>111</v>
      </c>
      <c r="D249" s="7" t="s">
        <v>120</v>
      </c>
      <c r="E249" s="7">
        <v>1</v>
      </c>
      <c r="F249" s="20">
        <v>16.36</v>
      </c>
      <c r="G249" s="20"/>
      <c r="H249" s="14">
        <f t="shared" si="22"/>
        <v>16.36</v>
      </c>
      <c r="I249" s="32">
        <f t="shared" si="23"/>
        <v>16.36</v>
      </c>
      <c r="J249">
        <v>20</v>
      </c>
      <c r="K249" s="18">
        <f t="shared" si="24"/>
        <v>0.05</v>
      </c>
      <c r="M249">
        <f t="shared" si="25"/>
        <v>0</v>
      </c>
      <c r="N249">
        <v>124</v>
      </c>
      <c r="O249">
        <f t="shared" si="26"/>
        <v>8.0645161290322578E-3</v>
      </c>
      <c r="P249">
        <v>71</v>
      </c>
      <c r="Q249">
        <f t="shared" si="27"/>
        <v>1</v>
      </c>
    </row>
    <row r="250" spans="2:17" x14ac:dyDescent="0.25">
      <c r="B250" s="11" t="s">
        <v>216</v>
      </c>
      <c r="C250" s="8" t="s">
        <v>110</v>
      </c>
      <c r="D250" s="7" t="s">
        <v>120</v>
      </c>
      <c r="E250" s="7">
        <v>1</v>
      </c>
      <c r="F250" s="20">
        <v>24.33</v>
      </c>
      <c r="G250" s="20"/>
      <c r="H250" s="14">
        <f t="shared" si="22"/>
        <v>24.33</v>
      </c>
      <c r="I250" s="32">
        <f t="shared" si="23"/>
        <v>24.33</v>
      </c>
      <c r="J250">
        <v>20</v>
      </c>
      <c r="K250" s="18">
        <f t="shared" si="24"/>
        <v>0.05</v>
      </c>
      <c r="M250">
        <f t="shared" si="25"/>
        <v>0</v>
      </c>
      <c r="N250">
        <v>124</v>
      </c>
      <c r="O250">
        <f t="shared" si="26"/>
        <v>8.0645161290322578E-3</v>
      </c>
      <c r="P250">
        <v>71</v>
      </c>
      <c r="Q250">
        <f t="shared" si="27"/>
        <v>1</v>
      </c>
    </row>
    <row r="251" spans="2:17" x14ac:dyDescent="0.25">
      <c r="B251" s="11" t="s">
        <v>217</v>
      </c>
      <c r="C251" s="8" t="s">
        <v>114</v>
      </c>
      <c r="D251" s="7" t="s">
        <v>121</v>
      </c>
      <c r="E251" s="7">
        <v>27</v>
      </c>
      <c r="F251" s="20">
        <v>49.04</v>
      </c>
      <c r="G251" s="20"/>
      <c r="H251" s="14">
        <f t="shared" si="22"/>
        <v>49.04</v>
      </c>
      <c r="I251" s="32">
        <f t="shared" si="23"/>
        <v>1324.08</v>
      </c>
      <c r="J251">
        <v>20</v>
      </c>
      <c r="K251" s="18">
        <f t="shared" si="24"/>
        <v>1.35</v>
      </c>
      <c r="M251">
        <f t="shared" si="25"/>
        <v>0</v>
      </c>
      <c r="N251">
        <v>124</v>
      </c>
      <c r="O251">
        <f t="shared" si="26"/>
        <v>0.21774193548387097</v>
      </c>
      <c r="P251">
        <v>71</v>
      </c>
      <c r="Q251">
        <f t="shared" si="27"/>
        <v>15</v>
      </c>
    </row>
    <row r="252" spans="2:17" x14ac:dyDescent="0.25">
      <c r="B252" s="11" t="s">
        <v>218</v>
      </c>
      <c r="C252" s="8" t="s">
        <v>122</v>
      </c>
      <c r="D252" s="7" t="s">
        <v>121</v>
      </c>
      <c r="E252" s="7">
        <v>55</v>
      </c>
      <c r="F252" s="20">
        <v>62.11</v>
      </c>
      <c r="G252" s="20"/>
      <c r="H252" s="14">
        <f t="shared" si="22"/>
        <v>62.11</v>
      </c>
      <c r="I252" s="32">
        <f t="shared" si="23"/>
        <v>3416.05</v>
      </c>
      <c r="J252">
        <v>20</v>
      </c>
      <c r="K252" s="18">
        <f t="shared" si="24"/>
        <v>2.75</v>
      </c>
      <c r="M252">
        <f t="shared" si="25"/>
        <v>0</v>
      </c>
      <c r="N252">
        <v>124</v>
      </c>
      <c r="O252">
        <f t="shared" si="26"/>
        <v>0.44354838709677419</v>
      </c>
      <c r="P252">
        <v>71</v>
      </c>
      <c r="Q252">
        <f t="shared" si="27"/>
        <v>31</v>
      </c>
    </row>
    <row r="253" spans="2:17" x14ac:dyDescent="0.25">
      <c r="B253" s="11" t="s">
        <v>219</v>
      </c>
      <c r="C253" s="8" t="s">
        <v>125</v>
      </c>
      <c r="D253" s="11" t="s">
        <v>15</v>
      </c>
      <c r="E253" s="7">
        <v>85</v>
      </c>
      <c r="F253" s="20">
        <v>0.78</v>
      </c>
      <c r="G253" s="20"/>
      <c r="H253" s="14">
        <f t="shared" si="22"/>
        <v>0.78</v>
      </c>
      <c r="I253" s="32">
        <f t="shared" si="23"/>
        <v>66.3</v>
      </c>
      <c r="J253">
        <v>20</v>
      </c>
      <c r="K253" s="18">
        <f t="shared" si="24"/>
        <v>4.25</v>
      </c>
      <c r="M253">
        <f t="shared" si="25"/>
        <v>0</v>
      </c>
      <c r="N253">
        <v>124</v>
      </c>
      <c r="O253">
        <f t="shared" si="26"/>
        <v>0.68548387096774188</v>
      </c>
      <c r="P253">
        <v>71</v>
      </c>
      <c r="Q253">
        <f t="shared" si="27"/>
        <v>49</v>
      </c>
    </row>
    <row r="254" spans="2:17" x14ac:dyDescent="0.25">
      <c r="B254" s="11" t="s">
        <v>220</v>
      </c>
      <c r="C254" s="8" t="s">
        <v>231</v>
      </c>
      <c r="D254" s="11" t="s">
        <v>15</v>
      </c>
      <c r="E254" s="7">
        <v>14</v>
      </c>
      <c r="F254" s="20">
        <v>14.23</v>
      </c>
      <c r="G254" s="20"/>
      <c r="H254" s="14">
        <f t="shared" si="22"/>
        <v>14.23</v>
      </c>
      <c r="I254" s="32">
        <f t="shared" si="23"/>
        <v>199.22</v>
      </c>
      <c r="J254">
        <v>20</v>
      </c>
      <c r="K254" s="18">
        <f t="shared" si="24"/>
        <v>0.7</v>
      </c>
      <c r="M254">
        <f t="shared" si="25"/>
        <v>0</v>
      </c>
      <c r="N254">
        <v>124</v>
      </c>
      <c r="O254">
        <f t="shared" si="26"/>
        <v>0.11290322580645161</v>
      </c>
      <c r="P254">
        <v>71</v>
      </c>
      <c r="Q254">
        <f t="shared" si="27"/>
        <v>8</v>
      </c>
    </row>
    <row r="255" spans="2:17" x14ac:dyDescent="0.25">
      <c r="B255" s="11" t="s">
        <v>221</v>
      </c>
      <c r="C255" s="8" t="s">
        <v>385</v>
      </c>
      <c r="D255" s="11" t="s">
        <v>15</v>
      </c>
      <c r="E255" s="7">
        <v>14</v>
      </c>
      <c r="F255" s="20">
        <v>2.78</v>
      </c>
      <c r="G255" s="20"/>
      <c r="H255" s="14">
        <f t="shared" si="22"/>
        <v>2.78</v>
      </c>
      <c r="I255" s="32">
        <f t="shared" si="23"/>
        <v>38.919999999999995</v>
      </c>
      <c r="J255">
        <v>20</v>
      </c>
      <c r="K255" s="18">
        <f t="shared" si="24"/>
        <v>0.7</v>
      </c>
      <c r="M255">
        <f t="shared" si="25"/>
        <v>0</v>
      </c>
      <c r="N255">
        <v>124</v>
      </c>
      <c r="O255">
        <f t="shared" si="26"/>
        <v>0.11290322580645161</v>
      </c>
      <c r="P255">
        <v>71</v>
      </c>
      <c r="Q255">
        <f t="shared" si="27"/>
        <v>8</v>
      </c>
    </row>
    <row r="256" spans="2:17" x14ac:dyDescent="0.25">
      <c r="B256" s="11" t="s">
        <v>222</v>
      </c>
      <c r="C256" s="8" t="s">
        <v>115</v>
      </c>
      <c r="D256" s="11" t="s">
        <v>15</v>
      </c>
      <c r="E256" s="7">
        <v>32</v>
      </c>
      <c r="F256" s="20">
        <v>1.82</v>
      </c>
      <c r="G256" s="20"/>
      <c r="H256" s="14">
        <f t="shared" si="22"/>
        <v>1.82</v>
      </c>
      <c r="I256" s="32">
        <f t="shared" si="23"/>
        <v>58.24</v>
      </c>
      <c r="J256">
        <v>20</v>
      </c>
      <c r="K256" s="18">
        <f t="shared" si="24"/>
        <v>1.6</v>
      </c>
      <c r="M256">
        <f t="shared" si="25"/>
        <v>0</v>
      </c>
      <c r="N256">
        <v>124</v>
      </c>
      <c r="O256">
        <f t="shared" si="26"/>
        <v>0.25806451612903225</v>
      </c>
      <c r="P256">
        <v>71</v>
      </c>
      <c r="Q256">
        <f t="shared" si="27"/>
        <v>18</v>
      </c>
    </row>
    <row r="257" spans="2:17" x14ac:dyDescent="0.25">
      <c r="B257" s="11" t="s">
        <v>223</v>
      </c>
      <c r="C257" s="8" t="s">
        <v>386</v>
      </c>
      <c r="D257" s="7" t="s">
        <v>71</v>
      </c>
      <c r="E257" s="7">
        <v>71</v>
      </c>
      <c r="F257" s="20">
        <v>20.16</v>
      </c>
      <c r="G257" s="20"/>
      <c r="H257" s="14">
        <f t="shared" si="22"/>
        <v>20.16</v>
      </c>
      <c r="I257" s="32">
        <f t="shared" si="23"/>
        <v>1431.36</v>
      </c>
      <c r="J257">
        <v>20</v>
      </c>
      <c r="K257" s="18">
        <f t="shared" si="24"/>
        <v>3.55</v>
      </c>
      <c r="M257">
        <f t="shared" si="25"/>
        <v>0</v>
      </c>
      <c r="N257">
        <v>124</v>
      </c>
      <c r="O257">
        <f t="shared" si="26"/>
        <v>0.57258064516129037</v>
      </c>
      <c r="P257">
        <v>71</v>
      </c>
      <c r="Q257">
        <f t="shared" si="27"/>
        <v>41</v>
      </c>
    </row>
    <row r="258" spans="2:17" x14ac:dyDescent="0.25">
      <c r="B258" s="11" t="s">
        <v>224</v>
      </c>
      <c r="C258" s="8" t="s">
        <v>233</v>
      </c>
      <c r="D258" s="7" t="s">
        <v>71</v>
      </c>
      <c r="E258" s="7">
        <v>71</v>
      </c>
      <c r="F258" s="20">
        <v>100.32</v>
      </c>
      <c r="G258" s="20"/>
      <c r="H258" s="14">
        <f t="shared" si="22"/>
        <v>100.32</v>
      </c>
      <c r="I258" s="32">
        <f t="shared" si="23"/>
        <v>7122.7199999999993</v>
      </c>
      <c r="J258">
        <v>20</v>
      </c>
      <c r="K258" s="18">
        <f t="shared" si="24"/>
        <v>3.55</v>
      </c>
      <c r="M258">
        <f t="shared" si="25"/>
        <v>0</v>
      </c>
      <c r="N258">
        <v>124</v>
      </c>
      <c r="O258">
        <f t="shared" si="26"/>
        <v>0.57258064516129037</v>
      </c>
      <c r="P258">
        <v>71</v>
      </c>
      <c r="Q258">
        <f t="shared" si="27"/>
        <v>41</v>
      </c>
    </row>
    <row r="259" spans="2:17" x14ac:dyDescent="0.25">
      <c r="B259" s="11" t="s">
        <v>225</v>
      </c>
      <c r="C259" s="8" t="s">
        <v>379</v>
      </c>
      <c r="D259" s="7" t="s">
        <v>71</v>
      </c>
      <c r="E259" s="7">
        <v>71</v>
      </c>
      <c r="F259" s="20">
        <v>6.21</v>
      </c>
      <c r="G259" s="20"/>
      <c r="H259" s="14">
        <f t="shared" si="22"/>
        <v>6.21</v>
      </c>
      <c r="I259" s="32">
        <f t="shared" si="23"/>
        <v>440.91</v>
      </c>
      <c r="J259">
        <v>20</v>
      </c>
      <c r="K259" s="18">
        <f t="shared" si="24"/>
        <v>3.55</v>
      </c>
      <c r="M259">
        <f t="shared" si="25"/>
        <v>0</v>
      </c>
      <c r="N259">
        <v>124</v>
      </c>
      <c r="O259">
        <f t="shared" si="26"/>
        <v>0.57258064516129037</v>
      </c>
      <c r="P259">
        <v>71</v>
      </c>
      <c r="Q259">
        <f t="shared" si="27"/>
        <v>41</v>
      </c>
    </row>
    <row r="260" spans="2:17" x14ac:dyDescent="0.25">
      <c r="B260" s="11" t="s">
        <v>226</v>
      </c>
      <c r="C260" s="8" t="s">
        <v>160</v>
      </c>
      <c r="D260" s="7" t="s">
        <v>71</v>
      </c>
      <c r="E260" s="7">
        <v>71</v>
      </c>
      <c r="F260" s="20">
        <v>18.5</v>
      </c>
      <c r="G260" s="20"/>
      <c r="H260" s="14">
        <f t="shared" si="22"/>
        <v>18.5</v>
      </c>
      <c r="I260" s="32">
        <f t="shared" si="23"/>
        <v>1313.5</v>
      </c>
      <c r="J260">
        <v>20</v>
      </c>
      <c r="K260" s="18">
        <f t="shared" si="24"/>
        <v>3.55</v>
      </c>
      <c r="M260">
        <f t="shared" si="25"/>
        <v>0</v>
      </c>
      <c r="N260">
        <v>124</v>
      </c>
      <c r="O260">
        <f t="shared" si="26"/>
        <v>0.57258064516129037</v>
      </c>
      <c r="P260">
        <v>71</v>
      </c>
      <c r="Q260">
        <f t="shared" si="27"/>
        <v>41</v>
      </c>
    </row>
    <row r="261" spans="2:17" x14ac:dyDescent="0.25">
      <c r="B261" s="11" t="s">
        <v>227</v>
      </c>
      <c r="C261" s="41" t="s">
        <v>161</v>
      </c>
      <c r="D261" s="7" t="s">
        <v>15</v>
      </c>
      <c r="E261" s="7">
        <v>1</v>
      </c>
      <c r="F261" s="20">
        <v>0</v>
      </c>
      <c r="G261" s="20"/>
      <c r="H261" s="14">
        <f t="shared" si="22"/>
        <v>0</v>
      </c>
      <c r="I261" s="32">
        <f t="shared" si="23"/>
        <v>0</v>
      </c>
      <c r="J261">
        <v>20</v>
      </c>
      <c r="K261" s="18">
        <f t="shared" si="24"/>
        <v>0.05</v>
      </c>
      <c r="M261">
        <f t="shared" si="25"/>
        <v>0</v>
      </c>
      <c r="N261">
        <v>124</v>
      </c>
      <c r="O261">
        <f t="shared" si="26"/>
        <v>8.0645161290322578E-3</v>
      </c>
      <c r="P261">
        <v>71</v>
      </c>
      <c r="Q261">
        <f t="shared" si="27"/>
        <v>1</v>
      </c>
    </row>
    <row r="262" spans="2:17" x14ac:dyDescent="0.25">
      <c r="B262" s="11"/>
      <c r="C262" s="8"/>
      <c r="D262" s="7"/>
      <c r="E262" s="7"/>
      <c r="F262" s="7"/>
      <c r="G262" s="20"/>
      <c r="H262" s="14"/>
      <c r="I262" s="32"/>
    </row>
    <row r="263" spans="2:17" x14ac:dyDescent="0.25">
      <c r="B263" s="10" t="s">
        <v>353</v>
      </c>
      <c r="C263" s="22" t="s">
        <v>249</v>
      </c>
      <c r="D263" s="11"/>
      <c r="E263" s="10"/>
      <c r="F263" s="23"/>
      <c r="G263" s="20"/>
      <c r="H263" s="14"/>
      <c r="I263" s="32"/>
    </row>
    <row r="264" spans="2:17" x14ac:dyDescent="0.25">
      <c r="B264" s="11" t="s">
        <v>354</v>
      </c>
      <c r="C264" s="8" t="s">
        <v>244</v>
      </c>
      <c r="D264" s="11" t="s">
        <v>15</v>
      </c>
      <c r="E264" s="7">
        <v>40</v>
      </c>
      <c r="F264" s="7">
        <v>0.66</v>
      </c>
      <c r="G264" s="20"/>
      <c r="H264" s="14">
        <f t="shared" ref="H264:H286" si="28">G264+F264</f>
        <v>0.66</v>
      </c>
      <c r="I264" s="32">
        <f t="shared" ref="I264:I286" si="29">H264*E264</f>
        <v>26.400000000000002</v>
      </c>
      <c r="K264" s="18">
        <v>124</v>
      </c>
      <c r="M264">
        <f>E264/K264</f>
        <v>0.32258064516129031</v>
      </c>
      <c r="N264">
        <v>71</v>
      </c>
      <c r="O264">
        <f>ROUND(N264*M264,0)</f>
        <v>23</v>
      </c>
    </row>
    <row r="265" spans="2:17" x14ac:dyDescent="0.25">
      <c r="B265" s="11" t="s">
        <v>355</v>
      </c>
      <c r="C265" s="8" t="s">
        <v>266</v>
      </c>
      <c r="D265" s="11" t="s">
        <v>15</v>
      </c>
      <c r="E265" s="7">
        <v>0</v>
      </c>
      <c r="F265" s="7">
        <v>70.8</v>
      </c>
      <c r="G265" s="20"/>
      <c r="H265" s="14">
        <f t="shared" si="28"/>
        <v>70.8</v>
      </c>
      <c r="I265" s="32">
        <f t="shared" si="29"/>
        <v>0</v>
      </c>
      <c r="K265" s="18">
        <v>4</v>
      </c>
      <c r="M265">
        <f t="shared" ref="M265:M286" si="30">E265/K265</f>
        <v>0</v>
      </c>
      <c r="N265">
        <v>2</v>
      </c>
      <c r="O265">
        <f t="shared" ref="O265:O286" si="31">ROUND(N265*M265,0)</f>
        <v>0</v>
      </c>
    </row>
    <row r="266" spans="2:17" x14ac:dyDescent="0.25">
      <c r="B266" s="11" t="s">
        <v>356</v>
      </c>
      <c r="C266" s="8" t="s">
        <v>254</v>
      </c>
      <c r="D266" s="11" t="s">
        <v>15</v>
      </c>
      <c r="E266" s="7">
        <v>3</v>
      </c>
      <c r="F266" s="7">
        <v>2.99</v>
      </c>
      <c r="G266" s="20"/>
      <c r="H266" s="14">
        <f t="shared" si="28"/>
        <v>2.99</v>
      </c>
      <c r="I266" s="32">
        <f t="shared" si="29"/>
        <v>8.9700000000000006</v>
      </c>
      <c r="K266" s="18">
        <v>4</v>
      </c>
      <c r="M266">
        <f t="shared" si="30"/>
        <v>0.75</v>
      </c>
      <c r="N266">
        <v>2</v>
      </c>
      <c r="O266">
        <f t="shared" si="31"/>
        <v>2</v>
      </c>
    </row>
    <row r="267" spans="2:17" x14ac:dyDescent="0.25">
      <c r="B267" s="11" t="s">
        <v>357</v>
      </c>
      <c r="C267" s="8" t="s">
        <v>253</v>
      </c>
      <c r="D267" s="11" t="s">
        <v>15</v>
      </c>
      <c r="E267" s="7">
        <v>7</v>
      </c>
      <c r="F267" s="7">
        <v>2.12</v>
      </c>
      <c r="G267" s="20"/>
      <c r="H267" s="14">
        <f t="shared" si="28"/>
        <v>2.12</v>
      </c>
      <c r="I267" s="32">
        <f t="shared" si="29"/>
        <v>14.84</v>
      </c>
      <c r="K267" s="18">
        <v>4</v>
      </c>
      <c r="M267">
        <f t="shared" si="30"/>
        <v>1.75</v>
      </c>
      <c r="N267">
        <v>2</v>
      </c>
      <c r="O267">
        <f t="shared" si="31"/>
        <v>4</v>
      </c>
    </row>
    <row r="268" spans="2:17" x14ac:dyDescent="0.25">
      <c r="B268" s="11" t="s">
        <v>358</v>
      </c>
      <c r="C268" s="8" t="s">
        <v>251</v>
      </c>
      <c r="D268" s="11" t="s">
        <v>15</v>
      </c>
      <c r="E268" s="7">
        <v>40</v>
      </c>
      <c r="F268" s="7">
        <v>0.2</v>
      </c>
      <c r="G268" s="20"/>
      <c r="H268" s="14">
        <f t="shared" si="28"/>
        <v>0.2</v>
      </c>
      <c r="I268" s="32">
        <f t="shared" si="29"/>
        <v>8</v>
      </c>
      <c r="K268" s="18">
        <v>124</v>
      </c>
      <c r="M268">
        <f t="shared" si="30"/>
        <v>0.32258064516129031</v>
      </c>
      <c r="N268">
        <v>71</v>
      </c>
      <c r="O268">
        <f t="shared" si="31"/>
        <v>23</v>
      </c>
    </row>
    <row r="269" spans="2:17" x14ac:dyDescent="0.25">
      <c r="B269" s="11" t="s">
        <v>359</v>
      </c>
      <c r="C269" s="8" t="s">
        <v>252</v>
      </c>
      <c r="D269" s="11" t="s">
        <v>71</v>
      </c>
      <c r="E269" s="7">
        <v>10</v>
      </c>
      <c r="F269" s="7">
        <v>6.04</v>
      </c>
      <c r="G269" s="20"/>
      <c r="H269" s="14">
        <f t="shared" si="28"/>
        <v>6.04</v>
      </c>
      <c r="I269" s="32">
        <f t="shared" si="29"/>
        <v>60.4</v>
      </c>
      <c r="K269" s="18">
        <v>6</v>
      </c>
      <c r="M269">
        <f t="shared" si="30"/>
        <v>1.6666666666666667</v>
      </c>
      <c r="N269">
        <v>3</v>
      </c>
      <c r="O269">
        <f t="shared" si="31"/>
        <v>5</v>
      </c>
    </row>
    <row r="270" spans="2:17" x14ac:dyDescent="0.25">
      <c r="B270" s="11" t="s">
        <v>360</v>
      </c>
      <c r="C270" s="8" t="s">
        <v>291</v>
      </c>
      <c r="D270" s="11" t="s">
        <v>71</v>
      </c>
      <c r="E270" s="7">
        <v>32</v>
      </c>
      <c r="F270" s="7">
        <v>2.08</v>
      </c>
      <c r="G270" s="20"/>
      <c r="H270" s="14">
        <f t="shared" si="28"/>
        <v>2.08</v>
      </c>
      <c r="I270" s="32">
        <f t="shared" si="29"/>
        <v>66.56</v>
      </c>
      <c r="K270" s="18">
        <v>4</v>
      </c>
      <c r="M270">
        <f t="shared" si="30"/>
        <v>8</v>
      </c>
      <c r="N270">
        <v>2</v>
      </c>
      <c r="O270">
        <f t="shared" si="31"/>
        <v>16</v>
      </c>
    </row>
    <row r="271" spans="2:17" x14ac:dyDescent="0.25">
      <c r="B271" s="11" t="s">
        <v>361</v>
      </c>
      <c r="C271" s="8" t="s">
        <v>292</v>
      </c>
      <c r="D271" s="11" t="s">
        <v>71</v>
      </c>
      <c r="E271" s="7">
        <v>16</v>
      </c>
      <c r="F271" s="7">
        <v>5.41</v>
      </c>
      <c r="G271" s="20"/>
      <c r="H271" s="14">
        <f t="shared" si="28"/>
        <v>5.41</v>
      </c>
      <c r="I271" s="32">
        <f t="shared" si="29"/>
        <v>86.56</v>
      </c>
      <c r="K271" s="18">
        <v>4</v>
      </c>
      <c r="M271">
        <f t="shared" si="30"/>
        <v>4</v>
      </c>
      <c r="N271">
        <v>2</v>
      </c>
      <c r="O271">
        <f t="shared" si="31"/>
        <v>8</v>
      </c>
    </row>
    <row r="272" spans="2:17" x14ac:dyDescent="0.25">
      <c r="B272" s="11" t="s">
        <v>362</v>
      </c>
      <c r="C272" s="8" t="s">
        <v>293</v>
      </c>
      <c r="D272" s="11" t="s">
        <v>71</v>
      </c>
      <c r="E272" s="7">
        <v>8</v>
      </c>
      <c r="F272" s="7">
        <v>5.41</v>
      </c>
      <c r="G272" s="20"/>
      <c r="H272" s="14">
        <f t="shared" si="28"/>
        <v>5.41</v>
      </c>
      <c r="I272" s="32">
        <f t="shared" si="29"/>
        <v>43.28</v>
      </c>
      <c r="K272" s="18">
        <v>2</v>
      </c>
      <c r="M272">
        <f t="shared" si="30"/>
        <v>4</v>
      </c>
      <c r="N272">
        <v>1</v>
      </c>
      <c r="O272">
        <f t="shared" si="31"/>
        <v>4</v>
      </c>
    </row>
    <row r="273" spans="2:15" x14ac:dyDescent="0.25">
      <c r="B273" s="11" t="s">
        <v>363</v>
      </c>
      <c r="C273" s="8" t="s">
        <v>245</v>
      </c>
      <c r="D273" s="11" t="s">
        <v>71</v>
      </c>
      <c r="E273" s="7">
        <v>284</v>
      </c>
      <c r="F273" s="7">
        <v>2.16</v>
      </c>
      <c r="G273" s="20"/>
      <c r="H273" s="14">
        <f t="shared" si="28"/>
        <v>2.16</v>
      </c>
      <c r="I273" s="32">
        <f t="shared" si="29"/>
        <v>613.44000000000005</v>
      </c>
      <c r="K273" s="18">
        <v>124</v>
      </c>
      <c r="M273">
        <f t="shared" si="30"/>
        <v>2.2903225806451615</v>
      </c>
      <c r="N273">
        <v>71</v>
      </c>
      <c r="O273">
        <f t="shared" si="31"/>
        <v>163</v>
      </c>
    </row>
    <row r="274" spans="2:15" x14ac:dyDescent="0.25">
      <c r="B274" s="11" t="s">
        <v>364</v>
      </c>
      <c r="C274" s="8" t="s">
        <v>247</v>
      </c>
      <c r="D274" s="11" t="s">
        <v>71</v>
      </c>
      <c r="E274" s="7">
        <v>79</v>
      </c>
      <c r="F274" s="7">
        <v>6.82</v>
      </c>
      <c r="G274" s="20"/>
      <c r="H274" s="14">
        <f t="shared" si="28"/>
        <v>6.82</v>
      </c>
      <c r="I274" s="32">
        <f t="shared" si="29"/>
        <v>538.78</v>
      </c>
      <c r="K274" s="18">
        <v>124</v>
      </c>
      <c r="M274">
        <f t="shared" si="30"/>
        <v>0.63709677419354838</v>
      </c>
      <c r="N274">
        <v>71</v>
      </c>
      <c r="O274">
        <f t="shared" si="31"/>
        <v>45</v>
      </c>
    </row>
    <row r="275" spans="2:15" x14ac:dyDescent="0.25">
      <c r="B275" s="11" t="s">
        <v>365</v>
      </c>
      <c r="C275" s="8" t="s">
        <v>269</v>
      </c>
      <c r="D275" s="11" t="s">
        <v>119</v>
      </c>
      <c r="E275" s="7">
        <v>1</v>
      </c>
      <c r="F275" s="7">
        <v>3.72</v>
      </c>
      <c r="G275" s="20"/>
      <c r="H275" s="14">
        <f t="shared" si="28"/>
        <v>3.72</v>
      </c>
      <c r="I275" s="32">
        <f t="shared" si="29"/>
        <v>3.72</v>
      </c>
      <c r="K275" s="18">
        <v>4</v>
      </c>
      <c r="M275">
        <f t="shared" si="30"/>
        <v>0.25</v>
      </c>
      <c r="N275">
        <v>2</v>
      </c>
      <c r="O275">
        <f t="shared" si="31"/>
        <v>1</v>
      </c>
    </row>
    <row r="276" spans="2:15" x14ac:dyDescent="0.25">
      <c r="B276" s="11" t="s">
        <v>366</v>
      </c>
      <c r="C276" s="8" t="s">
        <v>250</v>
      </c>
      <c r="D276" s="11" t="s">
        <v>15</v>
      </c>
      <c r="E276" s="7">
        <v>40</v>
      </c>
      <c r="F276" s="7">
        <v>0.21</v>
      </c>
      <c r="G276" s="20"/>
      <c r="H276" s="14">
        <f t="shared" si="28"/>
        <v>0.21</v>
      </c>
      <c r="I276" s="32">
        <f t="shared" si="29"/>
        <v>8.4</v>
      </c>
      <c r="K276" s="18">
        <v>124</v>
      </c>
      <c r="M276">
        <f t="shared" si="30"/>
        <v>0.32258064516129031</v>
      </c>
      <c r="N276">
        <v>71</v>
      </c>
      <c r="O276">
        <f t="shared" si="31"/>
        <v>23</v>
      </c>
    </row>
    <row r="277" spans="2:15" x14ac:dyDescent="0.25">
      <c r="B277" s="11" t="s">
        <v>367</v>
      </c>
      <c r="C277" s="8" t="s">
        <v>255</v>
      </c>
      <c r="D277" s="11" t="s">
        <v>15</v>
      </c>
      <c r="E277" s="7">
        <v>3</v>
      </c>
      <c r="F277" s="7">
        <v>4.72</v>
      </c>
      <c r="G277" s="20"/>
      <c r="H277" s="14">
        <f t="shared" si="28"/>
        <v>4.72</v>
      </c>
      <c r="I277" s="32">
        <f t="shared" si="29"/>
        <v>14.16</v>
      </c>
      <c r="K277" s="18">
        <v>4</v>
      </c>
      <c r="M277">
        <f t="shared" si="30"/>
        <v>0.75</v>
      </c>
      <c r="N277">
        <v>2</v>
      </c>
      <c r="O277">
        <f t="shared" si="31"/>
        <v>2</v>
      </c>
    </row>
    <row r="278" spans="2:15" x14ac:dyDescent="0.25">
      <c r="B278" s="11" t="s">
        <v>368</v>
      </c>
      <c r="C278" s="8" t="s">
        <v>261</v>
      </c>
      <c r="D278" s="11" t="s">
        <v>15</v>
      </c>
      <c r="E278" s="7">
        <v>4</v>
      </c>
      <c r="F278" s="7">
        <v>2.29</v>
      </c>
      <c r="G278" s="20"/>
      <c r="H278" s="14">
        <f t="shared" si="28"/>
        <v>2.29</v>
      </c>
      <c r="I278" s="32">
        <f t="shared" si="29"/>
        <v>9.16</v>
      </c>
      <c r="K278" s="18">
        <v>4</v>
      </c>
      <c r="M278">
        <f t="shared" si="30"/>
        <v>1</v>
      </c>
      <c r="N278">
        <v>2</v>
      </c>
      <c r="O278">
        <f t="shared" si="31"/>
        <v>2</v>
      </c>
    </row>
    <row r="279" spans="2:15" x14ac:dyDescent="0.25">
      <c r="B279" s="11" t="s">
        <v>369</v>
      </c>
      <c r="C279" s="8" t="s">
        <v>265</v>
      </c>
      <c r="D279" s="11" t="s">
        <v>15</v>
      </c>
      <c r="E279" s="7">
        <v>4</v>
      </c>
      <c r="F279" s="7">
        <v>3.25</v>
      </c>
      <c r="G279" s="20"/>
      <c r="H279" s="14">
        <f t="shared" si="28"/>
        <v>3.25</v>
      </c>
      <c r="I279" s="32">
        <f t="shared" si="29"/>
        <v>13</v>
      </c>
      <c r="K279" s="18">
        <v>4</v>
      </c>
      <c r="M279">
        <f t="shared" si="30"/>
        <v>1</v>
      </c>
      <c r="N279">
        <v>2</v>
      </c>
      <c r="O279">
        <f t="shared" si="31"/>
        <v>2</v>
      </c>
    </row>
    <row r="280" spans="2:15" x14ac:dyDescent="0.25">
      <c r="B280" s="11" t="s">
        <v>370</v>
      </c>
      <c r="C280" s="8" t="s">
        <v>260</v>
      </c>
      <c r="D280" s="11" t="s">
        <v>15</v>
      </c>
      <c r="E280" s="7">
        <v>3</v>
      </c>
      <c r="F280" s="7">
        <v>5.46</v>
      </c>
      <c r="G280" s="20"/>
      <c r="H280" s="14">
        <f t="shared" si="28"/>
        <v>5.46</v>
      </c>
      <c r="I280" s="32">
        <f t="shared" si="29"/>
        <v>16.38</v>
      </c>
      <c r="K280" s="18">
        <v>4</v>
      </c>
      <c r="M280">
        <f t="shared" si="30"/>
        <v>0.75</v>
      </c>
      <c r="N280">
        <v>2</v>
      </c>
      <c r="O280">
        <f t="shared" si="31"/>
        <v>2</v>
      </c>
    </row>
    <row r="281" spans="2:15" x14ac:dyDescent="0.25">
      <c r="B281" s="11" t="s">
        <v>371</v>
      </c>
      <c r="C281" s="8" t="s">
        <v>264</v>
      </c>
      <c r="D281" s="11" t="s">
        <v>15</v>
      </c>
      <c r="E281" s="7">
        <v>32</v>
      </c>
      <c r="F281" s="7">
        <v>0.11</v>
      </c>
      <c r="G281" s="20"/>
      <c r="H281" s="14">
        <f t="shared" si="28"/>
        <v>0.11</v>
      </c>
      <c r="I281" s="32">
        <f t="shared" si="29"/>
        <v>3.52</v>
      </c>
      <c r="K281" s="18">
        <v>4</v>
      </c>
      <c r="M281">
        <f t="shared" si="30"/>
        <v>8</v>
      </c>
      <c r="N281">
        <v>2</v>
      </c>
      <c r="O281">
        <f t="shared" si="31"/>
        <v>16</v>
      </c>
    </row>
    <row r="282" spans="2:15" x14ac:dyDescent="0.25">
      <c r="B282" s="11" t="s">
        <v>372</v>
      </c>
      <c r="C282" s="8" t="s">
        <v>258</v>
      </c>
      <c r="D282" s="11" t="s">
        <v>15</v>
      </c>
      <c r="E282" s="7">
        <v>15</v>
      </c>
      <c r="F282" s="7">
        <v>0.26</v>
      </c>
      <c r="G282" s="20"/>
      <c r="H282" s="14">
        <f t="shared" si="28"/>
        <v>0.26</v>
      </c>
      <c r="I282" s="32">
        <f t="shared" si="29"/>
        <v>3.9000000000000004</v>
      </c>
      <c r="K282" s="18">
        <v>4</v>
      </c>
      <c r="M282">
        <f t="shared" si="30"/>
        <v>3.75</v>
      </c>
      <c r="N282">
        <v>2</v>
      </c>
      <c r="O282">
        <f t="shared" si="31"/>
        <v>8</v>
      </c>
    </row>
    <row r="283" spans="2:15" x14ac:dyDescent="0.25">
      <c r="B283" s="11" t="s">
        <v>373</v>
      </c>
      <c r="C283" s="8" t="s">
        <v>259</v>
      </c>
      <c r="D283" s="11" t="s">
        <v>15</v>
      </c>
      <c r="E283" s="7">
        <v>15</v>
      </c>
      <c r="F283" s="7">
        <v>0.69</v>
      </c>
      <c r="G283" s="20"/>
      <c r="H283" s="14">
        <f t="shared" si="28"/>
        <v>0.69</v>
      </c>
      <c r="I283" s="32">
        <f t="shared" si="29"/>
        <v>10.35</v>
      </c>
      <c r="K283" s="18">
        <v>4</v>
      </c>
      <c r="M283">
        <f t="shared" si="30"/>
        <v>3.75</v>
      </c>
      <c r="N283">
        <v>2</v>
      </c>
      <c r="O283">
        <f t="shared" si="31"/>
        <v>8</v>
      </c>
    </row>
    <row r="284" spans="2:15" x14ac:dyDescent="0.25">
      <c r="B284" s="11" t="s">
        <v>374</v>
      </c>
      <c r="C284" s="8" t="s">
        <v>257</v>
      </c>
      <c r="D284" s="11" t="s">
        <v>71</v>
      </c>
      <c r="E284" s="7">
        <v>3</v>
      </c>
      <c r="F284" s="7">
        <v>10.35</v>
      </c>
      <c r="G284" s="20"/>
      <c r="H284" s="14">
        <f t="shared" si="28"/>
        <v>10.35</v>
      </c>
      <c r="I284" s="32">
        <f t="shared" si="29"/>
        <v>31.049999999999997</v>
      </c>
      <c r="K284" s="18">
        <v>4</v>
      </c>
      <c r="M284">
        <f t="shared" si="30"/>
        <v>0.75</v>
      </c>
      <c r="N284">
        <v>2</v>
      </c>
      <c r="O284">
        <f t="shared" si="31"/>
        <v>2</v>
      </c>
    </row>
    <row r="285" spans="2:15" x14ac:dyDescent="0.25">
      <c r="B285" s="11" t="s">
        <v>375</v>
      </c>
      <c r="C285" s="8" t="s">
        <v>263</v>
      </c>
      <c r="D285" s="11" t="s">
        <v>71</v>
      </c>
      <c r="E285" s="7">
        <v>4</v>
      </c>
      <c r="F285" s="7">
        <v>7.78</v>
      </c>
      <c r="G285" s="20"/>
      <c r="H285" s="14">
        <f t="shared" si="28"/>
        <v>7.78</v>
      </c>
      <c r="I285" s="32">
        <f t="shared" si="29"/>
        <v>31.12</v>
      </c>
      <c r="K285" s="18">
        <v>4</v>
      </c>
      <c r="M285">
        <f t="shared" si="30"/>
        <v>1</v>
      </c>
      <c r="N285">
        <v>2</v>
      </c>
      <c r="O285">
        <f t="shared" si="31"/>
        <v>2</v>
      </c>
    </row>
    <row r="286" spans="2:15" x14ac:dyDescent="0.25">
      <c r="B286" s="11" t="s">
        <v>376</v>
      </c>
      <c r="C286" s="8" t="s">
        <v>246</v>
      </c>
      <c r="D286" s="7" t="s">
        <v>15</v>
      </c>
      <c r="E286" s="7">
        <v>27</v>
      </c>
      <c r="F286" s="7">
        <v>3.14</v>
      </c>
      <c r="G286" s="20"/>
      <c r="H286" s="14">
        <f t="shared" si="28"/>
        <v>3.14</v>
      </c>
      <c r="I286" s="32">
        <f t="shared" si="29"/>
        <v>84.78</v>
      </c>
      <c r="K286" s="18">
        <v>124</v>
      </c>
      <c r="M286">
        <f t="shared" si="30"/>
        <v>0.21774193548387097</v>
      </c>
      <c r="N286">
        <v>71</v>
      </c>
      <c r="O286">
        <f t="shared" si="31"/>
        <v>15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Plan1</vt:lpstr>
      <vt:lpstr>Plan2</vt:lpstr>
      <vt:lpstr>Plan1!Titulos_de_impressao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</dc:creator>
  <cp:lastModifiedBy>Fernando Miranda</cp:lastModifiedBy>
  <cp:lastPrinted>2017-10-31T16:14:47Z</cp:lastPrinted>
  <dcterms:created xsi:type="dcterms:W3CDTF">2017-10-04T00:11:37Z</dcterms:created>
  <dcterms:modified xsi:type="dcterms:W3CDTF">2017-10-31T16:29:21Z</dcterms:modified>
</cp:coreProperties>
</file>